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pivotTables/pivotTable3.xml" ContentType="application/vnd.openxmlformats-officedocument.spreadsheetml.pivotTable+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pivotCache/pivotCacheRecords3.xml" ContentType="application/vnd.openxmlformats-officedocument.spreadsheetml.pivotCacheRecords+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11340" windowHeight="6795"/>
  </bookViews>
  <sheets>
    <sheet name="SurveyData" sheetId="1" r:id="rId1"/>
    <sheet name="Q1-Data" sheetId="2" r:id="rId2"/>
    <sheet name="Q1-Kids" sheetId="3" r:id="rId3"/>
    <sheet name="Q1-NoKids" sheetId="4" r:id="rId4"/>
    <sheet name="Q2-Data" sheetId="5" r:id="rId5"/>
    <sheet name="Q2-counts" sheetId="6" r:id="rId6"/>
    <sheet name="Other Qs" sheetId="7" r:id="rId7"/>
    <sheet name="Formatting" sheetId="9" r:id="rId8"/>
  </sheets>
  <definedNames>
    <definedName name="_xlnm._FilterDatabase" localSheetId="1" hidden="1">'Q1-Data'!$A$1:$E$939</definedName>
    <definedName name="_xlnm._FilterDatabase" localSheetId="4" hidden="1">'Q2-Data'!$A$1:$G$1053</definedName>
    <definedName name="_xlnm._FilterDatabase" localSheetId="0" hidden="1">SurveyData!$A$1:$DL$503</definedName>
  </definedNames>
  <calcPr calcId="125725"/>
  <pivotCaches>
    <pivotCache cacheId="25" r:id="rId9"/>
    <pivotCache cacheId="28" r:id="rId10"/>
    <pivotCache cacheId="31" r:id="rId11"/>
  </pivotCaches>
</workbook>
</file>

<file path=xl/calcChain.xml><?xml version="1.0" encoding="utf-8"?>
<calcChain xmlns="http://schemas.openxmlformats.org/spreadsheetml/2006/main">
  <c r="P4" i="9"/>
  <c r="P5"/>
  <c r="P6"/>
  <c r="P7"/>
  <c r="P8"/>
  <c r="P9"/>
  <c r="P10"/>
  <c r="P11"/>
  <c r="P3"/>
  <c r="L4"/>
  <c r="L5"/>
  <c r="L6"/>
  <c r="L7"/>
  <c r="L8"/>
  <c r="L9"/>
  <c r="L10"/>
  <c r="L11"/>
  <c r="L12"/>
  <c r="L13"/>
  <c r="L14"/>
  <c r="L3"/>
  <c r="DI3" i="1"/>
  <c r="DI4"/>
  <c r="DI5"/>
  <c r="DI6"/>
  <c r="DI7"/>
  <c r="DI8"/>
  <c r="DI9"/>
  <c r="DI10"/>
  <c r="DI11"/>
  <c r="DI12"/>
  <c r="DI13"/>
  <c r="DI14"/>
  <c r="DI15"/>
  <c r="DI16"/>
  <c r="DI17"/>
  <c r="DI18"/>
  <c r="DI19"/>
  <c r="DI20"/>
  <c r="DI21"/>
  <c r="DI22"/>
  <c r="DI23"/>
  <c r="DI24"/>
  <c r="DI25"/>
  <c r="DI26"/>
  <c r="DI27"/>
  <c r="DI28"/>
  <c r="DI29"/>
  <c r="DI30"/>
  <c r="DI31"/>
  <c r="DI32"/>
  <c r="DI33"/>
  <c r="DI34"/>
  <c r="DI35"/>
  <c r="DI36"/>
  <c r="DI37"/>
  <c r="DI38"/>
  <c r="DI39"/>
  <c r="DI40"/>
  <c r="DI41"/>
  <c r="DI42"/>
  <c r="DI43"/>
  <c r="DI44"/>
  <c r="DI45"/>
  <c r="DI46"/>
  <c r="DI47"/>
  <c r="DI48"/>
  <c r="DI49"/>
  <c r="DI50"/>
  <c r="DI51"/>
  <c r="DI52"/>
  <c r="DI53"/>
  <c r="DI54"/>
  <c r="DI55"/>
  <c r="DI56"/>
  <c r="DI57"/>
  <c r="DI58"/>
  <c r="DI59"/>
  <c r="DI60"/>
  <c r="DI61"/>
  <c r="DI62"/>
  <c r="DI63"/>
  <c r="DI64"/>
  <c r="DI65"/>
  <c r="DI66"/>
  <c r="DI67"/>
  <c r="DI68"/>
  <c r="DI69"/>
  <c r="DI70"/>
  <c r="DI71"/>
  <c r="DI72"/>
  <c r="DI73"/>
  <c r="DI74"/>
  <c r="DI75"/>
  <c r="DI76"/>
  <c r="DI77"/>
  <c r="DI78"/>
  <c r="DI79"/>
  <c r="DI80"/>
  <c r="DI81"/>
  <c r="DI82"/>
  <c r="DI83"/>
  <c r="DI84"/>
  <c r="DI85"/>
  <c r="DI86"/>
  <c r="DI87"/>
  <c r="DI88"/>
  <c r="DI89"/>
  <c r="DI90"/>
  <c r="DI91"/>
  <c r="DI92"/>
  <c r="DI93"/>
  <c r="DI94"/>
  <c r="DI95"/>
  <c r="DI96"/>
  <c r="DI97"/>
  <c r="DI98"/>
  <c r="DI99"/>
  <c r="DI100"/>
  <c r="DI101"/>
  <c r="DI102"/>
  <c r="DI103"/>
  <c r="DI104"/>
  <c r="DI105"/>
  <c r="DI106"/>
  <c r="DI107"/>
  <c r="DI108"/>
  <c r="DI109"/>
  <c r="DI110"/>
  <c r="DI111"/>
  <c r="DI112"/>
  <c r="DI113"/>
  <c r="DI114"/>
  <c r="DI115"/>
  <c r="DI116"/>
  <c r="DI117"/>
  <c r="DI118"/>
  <c r="DI119"/>
  <c r="DI120"/>
  <c r="DI121"/>
  <c r="DI122"/>
  <c r="DI123"/>
  <c r="DI124"/>
  <c r="DI125"/>
  <c r="DI126"/>
  <c r="DI127"/>
  <c r="DI128"/>
  <c r="DI129"/>
  <c r="DI130"/>
  <c r="DI131"/>
  <c r="DI132"/>
  <c r="DI133"/>
  <c r="DI134"/>
  <c r="DI135"/>
  <c r="DI136"/>
  <c r="DI137"/>
  <c r="DI138"/>
  <c r="DI139"/>
  <c r="DI140"/>
  <c r="DI141"/>
  <c r="DI142"/>
  <c r="DI143"/>
  <c r="DI144"/>
  <c r="DI145"/>
  <c r="DI146"/>
  <c r="DI147"/>
  <c r="DI148"/>
  <c r="DI149"/>
  <c r="DI150"/>
  <c r="DI151"/>
  <c r="DI152"/>
  <c r="DI153"/>
  <c r="DI154"/>
  <c r="DI155"/>
  <c r="DI156"/>
  <c r="DI157"/>
  <c r="DI158"/>
  <c r="DI159"/>
  <c r="DI160"/>
  <c r="DI161"/>
  <c r="DI162"/>
  <c r="DI163"/>
  <c r="DI164"/>
  <c r="DI165"/>
  <c r="DI166"/>
  <c r="DI167"/>
  <c r="DI168"/>
  <c r="DI169"/>
  <c r="DI170"/>
  <c r="DI171"/>
  <c r="DI172"/>
  <c r="DI173"/>
  <c r="DI174"/>
  <c r="DI175"/>
  <c r="DI176"/>
  <c r="DI177"/>
  <c r="DI178"/>
  <c r="DI179"/>
  <c r="DI180"/>
  <c r="DI181"/>
  <c r="DI182"/>
  <c r="DI183"/>
  <c r="DI184"/>
  <c r="DI185"/>
  <c r="DI186"/>
  <c r="DI187"/>
  <c r="DI188"/>
  <c r="DI189"/>
  <c r="DI190"/>
  <c r="DI191"/>
  <c r="DI192"/>
  <c r="DI193"/>
  <c r="DI194"/>
  <c r="DI195"/>
  <c r="DI196"/>
  <c r="DI197"/>
  <c r="DI198"/>
  <c r="DI199"/>
  <c r="DI200"/>
  <c r="DI201"/>
  <c r="DI202"/>
  <c r="DI203"/>
  <c r="DI204"/>
  <c r="DI205"/>
  <c r="DI206"/>
  <c r="DI207"/>
  <c r="DI208"/>
  <c r="DI209"/>
  <c r="DI210"/>
  <c r="DI211"/>
  <c r="DI212"/>
  <c r="DI213"/>
  <c r="DI214"/>
  <c r="DI215"/>
  <c r="DI216"/>
  <c r="DI217"/>
  <c r="DI218"/>
  <c r="DI219"/>
  <c r="DI220"/>
  <c r="DI221"/>
  <c r="DI222"/>
  <c r="DI223"/>
  <c r="DI224"/>
  <c r="DI225"/>
  <c r="DI226"/>
  <c r="DI227"/>
  <c r="DI228"/>
  <c r="DI229"/>
  <c r="DI230"/>
  <c r="DI231"/>
  <c r="DI232"/>
  <c r="DI233"/>
  <c r="DI234"/>
  <c r="DI235"/>
  <c r="DI236"/>
  <c r="DI237"/>
  <c r="DI238"/>
  <c r="DI239"/>
  <c r="DI240"/>
  <c r="DI241"/>
  <c r="DI242"/>
  <c r="DI243"/>
  <c r="DI244"/>
  <c r="DI245"/>
  <c r="DI246"/>
  <c r="DI247"/>
  <c r="DI248"/>
  <c r="DI249"/>
  <c r="DI250"/>
  <c r="DI251"/>
  <c r="DI252"/>
  <c r="DI253"/>
  <c r="DI254"/>
  <c r="DI255"/>
  <c r="DI256"/>
  <c r="DI257"/>
  <c r="DI258"/>
  <c r="DI259"/>
  <c r="DI260"/>
  <c r="DI261"/>
  <c r="DI262"/>
  <c r="DI263"/>
  <c r="DI264"/>
  <c r="DI265"/>
  <c r="DI266"/>
  <c r="DI267"/>
  <c r="DI268"/>
  <c r="DI269"/>
  <c r="DI270"/>
  <c r="DI271"/>
  <c r="DI272"/>
  <c r="DI273"/>
  <c r="DI274"/>
  <c r="DI275"/>
  <c r="DI276"/>
  <c r="DI277"/>
  <c r="DI278"/>
  <c r="DI279"/>
  <c r="DI280"/>
  <c r="DI281"/>
  <c r="DI282"/>
  <c r="DI283"/>
  <c r="DI284"/>
  <c r="DI285"/>
  <c r="DI286"/>
  <c r="DI287"/>
  <c r="DI288"/>
  <c r="DI289"/>
  <c r="DI290"/>
  <c r="DI291"/>
  <c r="DI292"/>
  <c r="DI293"/>
  <c r="DI294"/>
  <c r="DI295"/>
  <c r="DI296"/>
  <c r="DI297"/>
  <c r="DI298"/>
  <c r="DI299"/>
  <c r="DI300"/>
  <c r="DI301"/>
  <c r="DI302"/>
  <c r="DI303"/>
  <c r="DI304"/>
  <c r="DI305"/>
  <c r="DI306"/>
  <c r="DI307"/>
  <c r="DI308"/>
  <c r="DI309"/>
  <c r="DI310"/>
  <c r="DI311"/>
  <c r="DI312"/>
  <c r="DI313"/>
  <c r="DI314"/>
  <c r="DI315"/>
  <c r="DI316"/>
  <c r="DI317"/>
  <c r="DI318"/>
  <c r="DI319"/>
  <c r="DI320"/>
  <c r="DI321"/>
  <c r="DI322"/>
  <c r="DI323"/>
  <c r="DI324"/>
  <c r="DI325"/>
  <c r="DI326"/>
  <c r="DI327"/>
  <c r="DI328"/>
  <c r="DI329"/>
  <c r="DI330"/>
  <c r="DI331"/>
  <c r="DI332"/>
  <c r="DI333"/>
  <c r="DI334"/>
  <c r="DI335"/>
  <c r="DI336"/>
  <c r="DI337"/>
  <c r="DI338"/>
  <c r="DI339"/>
  <c r="DI340"/>
  <c r="DI341"/>
  <c r="DI342"/>
  <c r="DI343"/>
  <c r="DI344"/>
  <c r="DI345"/>
  <c r="DI346"/>
  <c r="DI347"/>
  <c r="DI348"/>
  <c r="DI349"/>
  <c r="DI350"/>
  <c r="DI351"/>
  <c r="DI352"/>
  <c r="DI353"/>
  <c r="DI354"/>
  <c r="DI355"/>
  <c r="DI356"/>
  <c r="DI357"/>
  <c r="DI358"/>
  <c r="DI359"/>
  <c r="DI360"/>
  <c r="DI361"/>
  <c r="DI362"/>
  <c r="DI363"/>
  <c r="DI364"/>
  <c r="DI365"/>
  <c r="DI366"/>
  <c r="DI367"/>
  <c r="DI368"/>
  <c r="DI369"/>
  <c r="DI370"/>
  <c r="DI371"/>
  <c r="DI372"/>
  <c r="DI373"/>
  <c r="DI374"/>
  <c r="DI375"/>
  <c r="DI376"/>
  <c r="DI377"/>
  <c r="DI378"/>
  <c r="DI379"/>
  <c r="DI380"/>
  <c r="DI381"/>
  <c r="DI382"/>
  <c r="DI383"/>
  <c r="DI384"/>
  <c r="DI385"/>
  <c r="DI386"/>
  <c r="DI387"/>
  <c r="DI388"/>
  <c r="DI389"/>
  <c r="DI390"/>
  <c r="DI391"/>
  <c r="DI392"/>
  <c r="DI393"/>
  <c r="DI394"/>
  <c r="DI395"/>
  <c r="DI396"/>
  <c r="DI397"/>
  <c r="DI398"/>
  <c r="DI399"/>
  <c r="DI400"/>
  <c r="DI401"/>
  <c r="DI402"/>
  <c r="DI403"/>
  <c r="DI404"/>
  <c r="DI405"/>
  <c r="DI406"/>
  <c r="DI407"/>
  <c r="DI408"/>
  <c r="DI409"/>
  <c r="DI410"/>
  <c r="DI411"/>
  <c r="DI412"/>
  <c r="DI413"/>
  <c r="DI414"/>
  <c r="DI415"/>
  <c r="DI416"/>
  <c r="DI417"/>
  <c r="DI418"/>
  <c r="DI419"/>
  <c r="DI420"/>
  <c r="DI421"/>
  <c r="DI422"/>
  <c r="DI423"/>
  <c r="DI424"/>
  <c r="DI425"/>
  <c r="DI426"/>
  <c r="DI427"/>
  <c r="DI428"/>
  <c r="DI429"/>
  <c r="DI430"/>
  <c r="DI431"/>
  <c r="DI432"/>
  <c r="DI433"/>
  <c r="DI434"/>
  <c r="DI435"/>
  <c r="DI436"/>
  <c r="DI437"/>
  <c r="DI438"/>
  <c r="DI439"/>
  <c r="DI440"/>
  <c r="DI441"/>
  <c r="DI442"/>
  <c r="DI443"/>
  <c r="DI444"/>
  <c r="DI445"/>
  <c r="DI446"/>
  <c r="DI447"/>
  <c r="DI448"/>
  <c r="DI449"/>
  <c r="DI450"/>
  <c r="DI451"/>
  <c r="DI452"/>
  <c r="DI453"/>
  <c r="DI454"/>
  <c r="DI455"/>
  <c r="DI456"/>
  <c r="DI457"/>
  <c r="DI458"/>
  <c r="DI459"/>
  <c r="DI460"/>
  <c r="DI461"/>
  <c r="DI462"/>
  <c r="DI463"/>
  <c r="DI464"/>
  <c r="DI465"/>
  <c r="DI466"/>
  <c r="DI467"/>
  <c r="DI468"/>
  <c r="DI469"/>
  <c r="DI470"/>
  <c r="DI471"/>
  <c r="DI472"/>
  <c r="DI473"/>
  <c r="DI474"/>
  <c r="DI475"/>
  <c r="DI476"/>
  <c r="DI477"/>
  <c r="DI478"/>
  <c r="DI479"/>
  <c r="DI480"/>
  <c r="DI481"/>
  <c r="DI482"/>
  <c r="DI483"/>
  <c r="DI484"/>
  <c r="DI485"/>
  <c r="DI486"/>
  <c r="DI487"/>
  <c r="DI488"/>
  <c r="DI489"/>
  <c r="DI490"/>
  <c r="DI491"/>
  <c r="DI492"/>
  <c r="DI493"/>
  <c r="DI494"/>
  <c r="DI495"/>
  <c r="DI496"/>
  <c r="DI497"/>
  <c r="DI498"/>
  <c r="DI499"/>
  <c r="DI500"/>
  <c r="DI501"/>
  <c r="DI502"/>
  <c r="DI503"/>
  <c r="DI2"/>
  <c r="DH3"/>
  <c r="DH4"/>
  <c r="DH5"/>
  <c r="DH6"/>
  <c r="DH7"/>
  <c r="DH8"/>
  <c r="DH9"/>
  <c r="DH10"/>
  <c r="DH11"/>
  <c r="DH12"/>
  <c r="DH13"/>
  <c r="DH14"/>
  <c r="DH15"/>
  <c r="DH16"/>
  <c r="DH17"/>
  <c r="DH18"/>
  <c r="DH19"/>
  <c r="DH20"/>
  <c r="DH21"/>
  <c r="DH22"/>
  <c r="DH23"/>
  <c r="DH24"/>
  <c r="DH25"/>
  <c r="DH26"/>
  <c r="DH27"/>
  <c r="DH28"/>
  <c r="DH29"/>
  <c r="DH30"/>
  <c r="DH31"/>
  <c r="DH32"/>
  <c r="DH33"/>
  <c r="DH34"/>
  <c r="DH35"/>
  <c r="DH36"/>
  <c r="DH37"/>
  <c r="DH38"/>
  <c r="DH39"/>
  <c r="DH40"/>
  <c r="DH41"/>
  <c r="DH42"/>
  <c r="DH43"/>
  <c r="DH44"/>
  <c r="DH45"/>
  <c r="DH46"/>
  <c r="DH47"/>
  <c r="DH48"/>
  <c r="DH49"/>
  <c r="DH50"/>
  <c r="DH51"/>
  <c r="DH52"/>
  <c r="DH53"/>
  <c r="DH54"/>
  <c r="DH55"/>
  <c r="DH56"/>
  <c r="DH57"/>
  <c r="DH58"/>
  <c r="DH59"/>
  <c r="DH60"/>
  <c r="DH61"/>
  <c r="DH62"/>
  <c r="DH63"/>
  <c r="DH64"/>
  <c r="DH65"/>
  <c r="DH66"/>
  <c r="DH67"/>
  <c r="DH68"/>
  <c r="DH69"/>
  <c r="DH70"/>
  <c r="DH71"/>
  <c r="DH72"/>
  <c r="DH73"/>
  <c r="DH74"/>
  <c r="DH75"/>
  <c r="DH76"/>
  <c r="DH77"/>
  <c r="DH78"/>
  <c r="DH79"/>
  <c r="DH80"/>
  <c r="DH81"/>
  <c r="DH82"/>
  <c r="DH83"/>
  <c r="DH84"/>
  <c r="DH85"/>
  <c r="DH86"/>
  <c r="DH87"/>
  <c r="DH88"/>
  <c r="DH89"/>
  <c r="DH90"/>
  <c r="DH91"/>
  <c r="DH92"/>
  <c r="DH93"/>
  <c r="DH94"/>
  <c r="DH95"/>
  <c r="DH96"/>
  <c r="DH97"/>
  <c r="DH98"/>
  <c r="DH99"/>
  <c r="DH100"/>
  <c r="DH101"/>
  <c r="DH102"/>
  <c r="DH103"/>
  <c r="DH104"/>
  <c r="DH105"/>
  <c r="DH106"/>
  <c r="DH107"/>
  <c r="DH108"/>
  <c r="DH109"/>
  <c r="DH110"/>
  <c r="DH111"/>
  <c r="DH112"/>
  <c r="DH113"/>
  <c r="DH114"/>
  <c r="DH115"/>
  <c r="DH116"/>
  <c r="DH117"/>
  <c r="DH118"/>
  <c r="DH119"/>
  <c r="DH120"/>
  <c r="DH121"/>
  <c r="DH122"/>
  <c r="DH123"/>
  <c r="DH124"/>
  <c r="DH125"/>
  <c r="DH126"/>
  <c r="DH127"/>
  <c r="DH128"/>
  <c r="DH129"/>
  <c r="DH130"/>
  <c r="DH131"/>
  <c r="DH132"/>
  <c r="DH133"/>
  <c r="DH134"/>
  <c r="DH135"/>
  <c r="DH136"/>
  <c r="DH137"/>
  <c r="DH138"/>
  <c r="DH139"/>
  <c r="DH140"/>
  <c r="DH141"/>
  <c r="DH142"/>
  <c r="DH143"/>
  <c r="DH144"/>
  <c r="DH145"/>
  <c r="DH146"/>
  <c r="DH147"/>
  <c r="DH148"/>
  <c r="DH149"/>
  <c r="DH150"/>
  <c r="DH151"/>
  <c r="DH152"/>
  <c r="DH153"/>
  <c r="DH154"/>
  <c r="DH155"/>
  <c r="DH156"/>
  <c r="DH157"/>
  <c r="DH158"/>
  <c r="DH159"/>
  <c r="DH160"/>
  <c r="DH161"/>
  <c r="DH162"/>
  <c r="DH163"/>
  <c r="DH164"/>
  <c r="DH165"/>
  <c r="DH166"/>
  <c r="DH167"/>
  <c r="DH168"/>
  <c r="DH169"/>
  <c r="DH170"/>
  <c r="DH171"/>
  <c r="DH172"/>
  <c r="DH173"/>
  <c r="DH174"/>
  <c r="DH175"/>
  <c r="DH176"/>
  <c r="DH177"/>
  <c r="DH178"/>
  <c r="DH179"/>
  <c r="DH180"/>
  <c r="DH181"/>
  <c r="DH182"/>
  <c r="DH183"/>
  <c r="DH184"/>
  <c r="DH185"/>
  <c r="DH186"/>
  <c r="DH187"/>
  <c r="DH188"/>
  <c r="DH189"/>
  <c r="DH190"/>
  <c r="DH191"/>
  <c r="DH192"/>
  <c r="DH193"/>
  <c r="DH194"/>
  <c r="DH195"/>
  <c r="DH196"/>
  <c r="DH197"/>
  <c r="DH198"/>
  <c r="DH199"/>
  <c r="DH200"/>
  <c r="DH201"/>
  <c r="DH202"/>
  <c r="DH203"/>
  <c r="DH204"/>
  <c r="DH205"/>
  <c r="DH206"/>
  <c r="DH207"/>
  <c r="DH208"/>
  <c r="DH209"/>
  <c r="DH210"/>
  <c r="DH211"/>
  <c r="DH212"/>
  <c r="DH213"/>
  <c r="DH214"/>
  <c r="DH215"/>
  <c r="DH216"/>
  <c r="DH217"/>
  <c r="DH218"/>
  <c r="DH219"/>
  <c r="DH220"/>
  <c r="DH221"/>
  <c r="DH222"/>
  <c r="DH223"/>
  <c r="DH224"/>
  <c r="DH225"/>
  <c r="DH226"/>
  <c r="DH227"/>
  <c r="DH228"/>
  <c r="DH229"/>
  <c r="DH230"/>
  <c r="DH231"/>
  <c r="DH232"/>
  <c r="DH233"/>
  <c r="DH234"/>
  <c r="DH235"/>
  <c r="DH236"/>
  <c r="DH237"/>
  <c r="DH238"/>
  <c r="DH239"/>
  <c r="DH240"/>
  <c r="DH241"/>
  <c r="DH242"/>
  <c r="DH243"/>
  <c r="DH244"/>
  <c r="DH245"/>
  <c r="DH246"/>
  <c r="DH247"/>
  <c r="DH248"/>
  <c r="DH249"/>
  <c r="DH250"/>
  <c r="DH251"/>
  <c r="DH252"/>
  <c r="DH253"/>
  <c r="DH254"/>
  <c r="DH255"/>
  <c r="DH256"/>
  <c r="DH257"/>
  <c r="DH258"/>
  <c r="DH259"/>
  <c r="DH260"/>
  <c r="DH261"/>
  <c r="DH262"/>
  <c r="DH263"/>
  <c r="DH264"/>
  <c r="DH265"/>
  <c r="DH266"/>
  <c r="DH267"/>
  <c r="DH268"/>
  <c r="DH269"/>
  <c r="DH270"/>
  <c r="DH271"/>
  <c r="DH272"/>
  <c r="DH273"/>
  <c r="DH274"/>
  <c r="DH275"/>
  <c r="DH276"/>
  <c r="DH277"/>
  <c r="DH278"/>
  <c r="DH279"/>
  <c r="DH280"/>
  <c r="DH281"/>
  <c r="DH282"/>
  <c r="DH283"/>
  <c r="DH284"/>
  <c r="DH285"/>
  <c r="DH286"/>
  <c r="DH287"/>
  <c r="DH288"/>
  <c r="DH289"/>
  <c r="DH290"/>
  <c r="DH291"/>
  <c r="DH292"/>
  <c r="DH293"/>
  <c r="DH294"/>
  <c r="DH295"/>
  <c r="DH296"/>
  <c r="DH297"/>
  <c r="DH298"/>
  <c r="DH299"/>
  <c r="DH300"/>
  <c r="DH301"/>
  <c r="DH302"/>
  <c r="DH303"/>
  <c r="DH304"/>
  <c r="DH305"/>
  <c r="DH306"/>
  <c r="DH307"/>
  <c r="DH308"/>
  <c r="DH309"/>
  <c r="DH310"/>
  <c r="DH311"/>
  <c r="DH312"/>
  <c r="DH313"/>
  <c r="DH314"/>
  <c r="DH315"/>
  <c r="DH316"/>
  <c r="DH317"/>
  <c r="DH318"/>
  <c r="DH319"/>
  <c r="DH320"/>
  <c r="DH321"/>
  <c r="DH322"/>
  <c r="DH323"/>
  <c r="DH324"/>
  <c r="DH325"/>
  <c r="DH326"/>
  <c r="DH327"/>
  <c r="DH328"/>
  <c r="DH329"/>
  <c r="DH330"/>
  <c r="DH331"/>
  <c r="DH332"/>
  <c r="DH333"/>
  <c r="DH334"/>
  <c r="DH335"/>
  <c r="DH336"/>
  <c r="DH337"/>
  <c r="DH338"/>
  <c r="DH339"/>
  <c r="DH340"/>
  <c r="DH341"/>
  <c r="DH342"/>
  <c r="DH343"/>
  <c r="DH344"/>
  <c r="DH345"/>
  <c r="DH346"/>
  <c r="DH347"/>
  <c r="DH348"/>
  <c r="DH349"/>
  <c r="DH350"/>
  <c r="DH351"/>
  <c r="DH352"/>
  <c r="DH353"/>
  <c r="DH354"/>
  <c r="DH355"/>
  <c r="DH356"/>
  <c r="DH357"/>
  <c r="DH358"/>
  <c r="DH359"/>
  <c r="DH360"/>
  <c r="DH361"/>
  <c r="DH362"/>
  <c r="DH363"/>
  <c r="DH364"/>
  <c r="DH365"/>
  <c r="DH366"/>
  <c r="DH367"/>
  <c r="DH368"/>
  <c r="DH369"/>
  <c r="DH370"/>
  <c r="DH371"/>
  <c r="DH372"/>
  <c r="DH373"/>
  <c r="DH374"/>
  <c r="DH375"/>
  <c r="DH376"/>
  <c r="DH377"/>
  <c r="DH378"/>
  <c r="DH379"/>
  <c r="DH380"/>
  <c r="DH381"/>
  <c r="DH382"/>
  <c r="DH383"/>
  <c r="DH384"/>
  <c r="DH385"/>
  <c r="DH386"/>
  <c r="DH387"/>
  <c r="DH388"/>
  <c r="DH389"/>
  <c r="DH390"/>
  <c r="DH391"/>
  <c r="DH392"/>
  <c r="DH393"/>
  <c r="DH394"/>
  <c r="DH395"/>
  <c r="DH396"/>
  <c r="DH397"/>
  <c r="DH398"/>
  <c r="DH399"/>
  <c r="DH400"/>
  <c r="DH401"/>
  <c r="DH402"/>
  <c r="DH403"/>
  <c r="DH404"/>
  <c r="DH405"/>
  <c r="DH406"/>
  <c r="DH407"/>
  <c r="DH408"/>
  <c r="DH409"/>
  <c r="DH410"/>
  <c r="DH411"/>
  <c r="DH412"/>
  <c r="DH413"/>
  <c r="DH414"/>
  <c r="DH415"/>
  <c r="DH416"/>
  <c r="DH417"/>
  <c r="DH418"/>
  <c r="DH419"/>
  <c r="DH420"/>
  <c r="DH421"/>
  <c r="DH422"/>
  <c r="DH423"/>
  <c r="DH424"/>
  <c r="DH425"/>
  <c r="DH426"/>
  <c r="DH427"/>
  <c r="DH428"/>
  <c r="DH429"/>
  <c r="DH430"/>
  <c r="DH431"/>
  <c r="DH432"/>
  <c r="DH433"/>
  <c r="DH434"/>
  <c r="DH435"/>
  <c r="DH436"/>
  <c r="DH437"/>
  <c r="DH438"/>
  <c r="DH439"/>
  <c r="DH440"/>
  <c r="DH441"/>
  <c r="DH442"/>
  <c r="DH443"/>
  <c r="DH444"/>
  <c r="DH445"/>
  <c r="DH446"/>
  <c r="DH447"/>
  <c r="DH448"/>
  <c r="DH449"/>
  <c r="DH450"/>
  <c r="DH451"/>
  <c r="DH452"/>
  <c r="DH453"/>
  <c r="DH454"/>
  <c r="DH455"/>
  <c r="DH456"/>
  <c r="DH457"/>
  <c r="DH458"/>
  <c r="DH459"/>
  <c r="DH460"/>
  <c r="DH461"/>
  <c r="DH462"/>
  <c r="DH463"/>
  <c r="DH464"/>
  <c r="DH465"/>
  <c r="DH466"/>
  <c r="DH467"/>
  <c r="DH468"/>
  <c r="DH469"/>
  <c r="DH470"/>
  <c r="DH471"/>
  <c r="DH472"/>
  <c r="DH473"/>
  <c r="DH474"/>
  <c r="DH475"/>
  <c r="DH476"/>
  <c r="DH477"/>
  <c r="DH478"/>
  <c r="DH479"/>
  <c r="DH480"/>
  <c r="DH481"/>
  <c r="DH482"/>
  <c r="DH483"/>
  <c r="DH484"/>
  <c r="DH485"/>
  <c r="DH486"/>
  <c r="DH487"/>
  <c r="DH488"/>
  <c r="DH489"/>
  <c r="DH490"/>
  <c r="DH491"/>
  <c r="DH492"/>
  <c r="DH493"/>
  <c r="DH494"/>
  <c r="DH495"/>
  <c r="DH496"/>
  <c r="DH497"/>
  <c r="DH498"/>
  <c r="DH499"/>
  <c r="DH500"/>
  <c r="DH501"/>
  <c r="DH502"/>
  <c r="DH503"/>
  <c r="DH2"/>
  <c r="G4" i="9"/>
  <c r="G5"/>
  <c r="G6"/>
  <c r="G7"/>
  <c r="G8"/>
  <c r="G9"/>
  <c r="G10"/>
  <c r="G11"/>
  <c r="G12"/>
  <c r="G13"/>
  <c r="G14"/>
  <c r="G3"/>
  <c r="C4"/>
  <c r="C5"/>
  <c r="C6"/>
  <c r="C7"/>
  <c r="C8"/>
  <c r="C9"/>
  <c r="C10"/>
  <c r="C11"/>
  <c r="C12"/>
  <c r="C13"/>
  <c r="C14"/>
  <c r="C15"/>
  <c r="C16"/>
  <c r="C3"/>
  <c r="E80" i="7"/>
  <c r="DL3" i="1"/>
  <c r="DL4"/>
  <c r="DL5"/>
  <c r="DL6"/>
  <c r="DL7"/>
  <c r="DL8"/>
  <c r="DL9"/>
  <c r="DL10"/>
  <c r="DL11"/>
  <c r="DL12"/>
  <c r="DL13"/>
  <c r="DL14"/>
  <c r="DL15"/>
  <c r="DL16"/>
  <c r="DL17"/>
  <c r="DL18"/>
  <c r="DL19"/>
  <c r="DL20"/>
  <c r="DL21"/>
  <c r="DL22"/>
  <c r="DL23"/>
  <c r="DL24"/>
  <c r="DL25"/>
  <c r="DL26"/>
  <c r="DL27"/>
  <c r="DL28"/>
  <c r="DL29"/>
  <c r="DL30"/>
  <c r="DL31"/>
  <c r="DL32"/>
  <c r="DL33"/>
  <c r="DL34"/>
  <c r="DL35"/>
  <c r="DL36"/>
  <c r="DL37"/>
  <c r="DL38"/>
  <c r="DL39"/>
  <c r="DL40"/>
  <c r="DL41"/>
  <c r="DL42"/>
  <c r="DL43"/>
  <c r="DL44"/>
  <c r="DL45"/>
  <c r="DL46"/>
  <c r="DL47"/>
  <c r="DL48"/>
  <c r="DL49"/>
  <c r="DL50"/>
  <c r="DL51"/>
  <c r="DL52"/>
  <c r="DL53"/>
  <c r="DL54"/>
  <c r="DL55"/>
  <c r="DL56"/>
  <c r="DL57"/>
  <c r="DL58"/>
  <c r="DL59"/>
  <c r="DL60"/>
  <c r="DL61"/>
  <c r="DL62"/>
  <c r="DL63"/>
  <c r="DL64"/>
  <c r="DL65"/>
  <c r="DL66"/>
  <c r="DL67"/>
  <c r="DL68"/>
  <c r="DL69"/>
  <c r="DL70"/>
  <c r="DL71"/>
  <c r="DL72"/>
  <c r="DL73"/>
  <c r="DL74"/>
  <c r="DL75"/>
  <c r="DL76"/>
  <c r="DL77"/>
  <c r="DL78"/>
  <c r="DL79"/>
  <c r="DL80"/>
  <c r="DL81"/>
  <c r="DL82"/>
  <c r="DL83"/>
  <c r="DL84"/>
  <c r="DL85"/>
  <c r="DL86"/>
  <c r="DL87"/>
  <c r="DL88"/>
  <c r="DL89"/>
  <c r="DL90"/>
  <c r="DL91"/>
  <c r="DL92"/>
  <c r="DL93"/>
  <c r="DL94"/>
  <c r="DL95"/>
  <c r="DL96"/>
  <c r="DL97"/>
  <c r="DL98"/>
  <c r="DL99"/>
  <c r="DL100"/>
  <c r="DL101"/>
  <c r="DL102"/>
  <c r="DL103"/>
  <c r="DL104"/>
  <c r="DL105"/>
  <c r="DL106"/>
  <c r="DL107"/>
  <c r="DL108"/>
  <c r="DL109"/>
  <c r="DL110"/>
  <c r="DL111"/>
  <c r="DL112"/>
  <c r="DL113"/>
  <c r="DL114"/>
  <c r="DL115"/>
  <c r="DL116"/>
  <c r="DL117"/>
  <c r="DL118"/>
  <c r="DL119"/>
  <c r="DL120"/>
  <c r="DL121"/>
  <c r="DL122"/>
  <c r="DL123"/>
  <c r="DL124"/>
  <c r="DL125"/>
  <c r="DL126"/>
  <c r="DL127"/>
  <c r="DL128"/>
  <c r="DL129"/>
  <c r="DL130"/>
  <c r="DL131"/>
  <c r="DL132"/>
  <c r="DL133"/>
  <c r="DL134"/>
  <c r="DL135"/>
  <c r="DL136"/>
  <c r="DL137"/>
  <c r="DL138"/>
  <c r="DL139"/>
  <c r="DL140"/>
  <c r="DL141"/>
  <c r="DL142"/>
  <c r="DL143"/>
  <c r="DL144"/>
  <c r="DL145"/>
  <c r="DL146"/>
  <c r="DL147"/>
  <c r="DL148"/>
  <c r="DL149"/>
  <c r="DL150"/>
  <c r="DL151"/>
  <c r="DL152"/>
  <c r="DL153"/>
  <c r="DL154"/>
  <c r="DL155"/>
  <c r="DL156"/>
  <c r="DL157"/>
  <c r="DL158"/>
  <c r="DL159"/>
  <c r="DL160"/>
  <c r="DL161"/>
  <c r="DL162"/>
  <c r="DL163"/>
  <c r="DL164"/>
  <c r="DL165"/>
  <c r="DL166"/>
  <c r="DL167"/>
  <c r="DL168"/>
  <c r="DL169"/>
  <c r="DL170"/>
  <c r="DL171"/>
  <c r="DL172"/>
  <c r="DL173"/>
  <c r="DL174"/>
  <c r="DL175"/>
  <c r="DL176"/>
  <c r="DL177"/>
  <c r="DL178"/>
  <c r="DL179"/>
  <c r="DL180"/>
  <c r="DL181"/>
  <c r="DL182"/>
  <c r="DL183"/>
  <c r="DL184"/>
  <c r="DL185"/>
  <c r="DL186"/>
  <c r="DL187"/>
  <c r="DL188"/>
  <c r="DL189"/>
  <c r="DL190"/>
  <c r="DL191"/>
  <c r="DL192"/>
  <c r="DL193"/>
  <c r="DL194"/>
  <c r="DL195"/>
  <c r="DL196"/>
  <c r="DL197"/>
  <c r="DL198"/>
  <c r="DL199"/>
  <c r="DL200"/>
  <c r="DL201"/>
  <c r="DL202"/>
  <c r="DL203"/>
  <c r="DL204"/>
  <c r="DL205"/>
  <c r="DL206"/>
  <c r="DL207"/>
  <c r="DL208"/>
  <c r="DL209"/>
  <c r="DL210"/>
  <c r="DL211"/>
  <c r="DL212"/>
  <c r="DL213"/>
  <c r="DL214"/>
  <c r="DL215"/>
  <c r="DL216"/>
  <c r="DL217"/>
  <c r="DL218"/>
  <c r="DL219"/>
  <c r="DL220"/>
  <c r="DL221"/>
  <c r="DL222"/>
  <c r="DL223"/>
  <c r="DL224"/>
  <c r="DL225"/>
  <c r="DL226"/>
  <c r="DL227"/>
  <c r="DL228"/>
  <c r="DL229"/>
  <c r="DL230"/>
  <c r="DL231"/>
  <c r="DL232"/>
  <c r="DL233"/>
  <c r="DL234"/>
  <c r="DL235"/>
  <c r="DL236"/>
  <c r="DL237"/>
  <c r="DL238"/>
  <c r="DL239"/>
  <c r="DL240"/>
  <c r="DL241"/>
  <c r="DL242"/>
  <c r="DL243"/>
  <c r="DL244"/>
  <c r="DL245"/>
  <c r="DL246"/>
  <c r="DL247"/>
  <c r="DL248"/>
  <c r="DL249"/>
  <c r="DL250"/>
  <c r="DL251"/>
  <c r="DL252"/>
  <c r="DL253"/>
  <c r="DL254"/>
  <c r="DL255"/>
  <c r="DL256"/>
  <c r="DL257"/>
  <c r="DL258"/>
  <c r="DL259"/>
  <c r="DL260"/>
  <c r="DL261"/>
  <c r="DL262"/>
  <c r="DL263"/>
  <c r="DL264"/>
  <c r="DL265"/>
  <c r="DL266"/>
  <c r="DL267"/>
  <c r="DL268"/>
  <c r="DL269"/>
  <c r="DL270"/>
  <c r="DL271"/>
  <c r="DL272"/>
  <c r="DL273"/>
  <c r="DL274"/>
  <c r="DL275"/>
  <c r="DL276"/>
  <c r="DL277"/>
  <c r="DL278"/>
  <c r="DL279"/>
  <c r="DL280"/>
  <c r="DL281"/>
  <c r="DL282"/>
  <c r="DL283"/>
  <c r="DL284"/>
  <c r="DL285"/>
  <c r="DL286"/>
  <c r="DL287"/>
  <c r="DL288"/>
  <c r="DL289"/>
  <c r="DL290"/>
  <c r="DL291"/>
  <c r="DL292"/>
  <c r="DL293"/>
  <c r="DL294"/>
  <c r="DL295"/>
  <c r="DL296"/>
  <c r="DL297"/>
  <c r="DL298"/>
  <c r="DL299"/>
  <c r="DL300"/>
  <c r="DL301"/>
  <c r="DL302"/>
  <c r="DL303"/>
  <c r="DL304"/>
  <c r="DL305"/>
  <c r="DL306"/>
  <c r="DL307"/>
  <c r="DL308"/>
  <c r="DL309"/>
  <c r="DL310"/>
  <c r="DL311"/>
  <c r="DL312"/>
  <c r="DL313"/>
  <c r="DL314"/>
  <c r="DL315"/>
  <c r="DL316"/>
  <c r="DL317"/>
  <c r="DL318"/>
  <c r="DL319"/>
  <c r="DL320"/>
  <c r="DL321"/>
  <c r="DL322"/>
  <c r="DL323"/>
  <c r="DL324"/>
  <c r="DL325"/>
  <c r="DL326"/>
  <c r="DL327"/>
  <c r="DL328"/>
  <c r="DL329"/>
  <c r="DL330"/>
  <c r="DL331"/>
  <c r="DL332"/>
  <c r="DL333"/>
  <c r="DL334"/>
  <c r="DL335"/>
  <c r="DL336"/>
  <c r="DL337"/>
  <c r="DL338"/>
  <c r="DL339"/>
  <c r="DL340"/>
  <c r="DL341"/>
  <c r="DL342"/>
  <c r="DL343"/>
  <c r="DL344"/>
  <c r="DL345"/>
  <c r="DL346"/>
  <c r="DL347"/>
  <c r="DL348"/>
  <c r="DL349"/>
  <c r="DL350"/>
  <c r="DL351"/>
  <c r="DL352"/>
  <c r="DL353"/>
  <c r="DL354"/>
  <c r="DL355"/>
  <c r="DL356"/>
  <c r="DL357"/>
  <c r="DL358"/>
  <c r="DL359"/>
  <c r="DL360"/>
  <c r="DL361"/>
  <c r="DL362"/>
  <c r="DL363"/>
  <c r="DL364"/>
  <c r="DL365"/>
  <c r="DL366"/>
  <c r="DL367"/>
  <c r="DL368"/>
  <c r="DL369"/>
  <c r="DL370"/>
  <c r="DL371"/>
  <c r="DL372"/>
  <c r="DL373"/>
  <c r="DL374"/>
  <c r="DL375"/>
  <c r="DL376"/>
  <c r="DL377"/>
  <c r="DL378"/>
  <c r="DL379"/>
  <c r="DL380"/>
  <c r="DL381"/>
  <c r="DL382"/>
  <c r="DL383"/>
  <c r="DL384"/>
  <c r="DL385"/>
  <c r="DL386"/>
  <c r="DL387"/>
  <c r="DL388"/>
  <c r="DL389"/>
  <c r="DL390"/>
  <c r="DL391"/>
  <c r="DL392"/>
  <c r="DL393"/>
  <c r="DL394"/>
  <c r="DL395"/>
  <c r="DL396"/>
  <c r="DL397"/>
  <c r="DL398"/>
  <c r="DL399"/>
  <c r="DL400"/>
  <c r="DL401"/>
  <c r="DL402"/>
  <c r="DL403"/>
  <c r="DL404"/>
  <c r="DL405"/>
  <c r="DL406"/>
  <c r="DL407"/>
  <c r="DL408"/>
  <c r="DL409"/>
  <c r="DL410"/>
  <c r="DL411"/>
  <c r="DL412"/>
  <c r="DL413"/>
  <c r="DL414"/>
  <c r="DL415"/>
  <c r="DL416"/>
  <c r="DL417"/>
  <c r="DL418"/>
  <c r="DL419"/>
  <c r="DL420"/>
  <c r="DL421"/>
  <c r="DL422"/>
  <c r="DL423"/>
  <c r="DL424"/>
  <c r="DL425"/>
  <c r="DL426"/>
  <c r="DL427"/>
  <c r="DL428"/>
  <c r="DL429"/>
  <c r="DL430"/>
  <c r="DL431"/>
  <c r="DL432"/>
  <c r="DL433"/>
  <c r="DL434"/>
  <c r="DL435"/>
  <c r="DL436"/>
  <c r="DL437"/>
  <c r="DL438"/>
  <c r="DL439"/>
  <c r="DL440"/>
  <c r="DL441"/>
  <c r="DL442"/>
  <c r="DL443"/>
  <c r="DL444"/>
  <c r="DL445"/>
  <c r="DL446"/>
  <c r="DL447"/>
  <c r="DL448"/>
  <c r="DL449"/>
  <c r="DL450"/>
  <c r="DL451"/>
  <c r="DL452"/>
  <c r="DL453"/>
  <c r="DL454"/>
  <c r="DL455"/>
  <c r="DL456"/>
  <c r="DL457"/>
  <c r="DL458"/>
  <c r="DL459"/>
  <c r="DL460"/>
  <c r="DL461"/>
  <c r="DL462"/>
  <c r="DL463"/>
  <c r="DL464"/>
  <c r="DL465"/>
  <c r="DL466"/>
  <c r="DL467"/>
  <c r="DL468"/>
  <c r="DL469"/>
  <c r="DL470"/>
  <c r="DL471"/>
  <c r="DL472"/>
  <c r="DL473"/>
  <c r="DL474"/>
  <c r="DL475"/>
  <c r="DL476"/>
  <c r="DL477"/>
  <c r="DL478"/>
  <c r="DL479"/>
  <c r="DL480"/>
  <c r="DL481"/>
  <c r="DL482"/>
  <c r="DL483"/>
  <c r="DL484"/>
  <c r="DL485"/>
  <c r="DL486"/>
  <c r="DL487"/>
  <c r="DL488"/>
  <c r="DL489"/>
  <c r="DL490"/>
  <c r="DL491"/>
  <c r="DL492"/>
  <c r="DL493"/>
  <c r="DL494"/>
  <c r="DL495"/>
  <c r="DL496"/>
  <c r="DL497"/>
  <c r="DL498"/>
  <c r="DL499"/>
  <c r="DL500"/>
  <c r="DL501"/>
  <c r="DL502"/>
  <c r="DL503"/>
  <c r="DL2"/>
  <c r="E67" i="7"/>
  <c r="DK3" i="1"/>
  <c r="DK4"/>
  <c r="DK5"/>
  <c r="DK6"/>
  <c r="DK7"/>
  <c r="DK8"/>
  <c r="DK9"/>
  <c r="DK10"/>
  <c r="DK11"/>
  <c r="DK12"/>
  <c r="DK13"/>
  <c r="DK14"/>
  <c r="DK15"/>
  <c r="DK16"/>
  <c r="DK17"/>
  <c r="DK18"/>
  <c r="DK19"/>
  <c r="DK20"/>
  <c r="DK21"/>
  <c r="DK22"/>
  <c r="DK23"/>
  <c r="DK24"/>
  <c r="DK25"/>
  <c r="DK26"/>
  <c r="DK27"/>
  <c r="DK28"/>
  <c r="DK29"/>
  <c r="DK30"/>
  <c r="DK31"/>
  <c r="DK32"/>
  <c r="DK33"/>
  <c r="DK34"/>
  <c r="DK35"/>
  <c r="DK36"/>
  <c r="DK37"/>
  <c r="DK38"/>
  <c r="DK39"/>
  <c r="DK40"/>
  <c r="DK41"/>
  <c r="DK42"/>
  <c r="DK43"/>
  <c r="DK44"/>
  <c r="DK45"/>
  <c r="DK46"/>
  <c r="DK47"/>
  <c r="DK48"/>
  <c r="DK49"/>
  <c r="DK50"/>
  <c r="DK51"/>
  <c r="DK52"/>
  <c r="DK53"/>
  <c r="DK54"/>
  <c r="DK55"/>
  <c r="DK56"/>
  <c r="DK57"/>
  <c r="DK58"/>
  <c r="DK59"/>
  <c r="DK60"/>
  <c r="DK61"/>
  <c r="DK62"/>
  <c r="DK63"/>
  <c r="DK64"/>
  <c r="DK65"/>
  <c r="DK66"/>
  <c r="DK67"/>
  <c r="DK68"/>
  <c r="DK69"/>
  <c r="DK70"/>
  <c r="DK71"/>
  <c r="DK72"/>
  <c r="DK73"/>
  <c r="DK74"/>
  <c r="DK75"/>
  <c r="DK76"/>
  <c r="DK77"/>
  <c r="DK78"/>
  <c r="DK79"/>
  <c r="DK80"/>
  <c r="DK81"/>
  <c r="DK82"/>
  <c r="DK83"/>
  <c r="DK84"/>
  <c r="DK85"/>
  <c r="DK86"/>
  <c r="DK87"/>
  <c r="DK88"/>
  <c r="DK89"/>
  <c r="DK90"/>
  <c r="DK91"/>
  <c r="DK92"/>
  <c r="DK93"/>
  <c r="DK94"/>
  <c r="DK95"/>
  <c r="DK96"/>
  <c r="DK97"/>
  <c r="DK98"/>
  <c r="DK99"/>
  <c r="DK100"/>
  <c r="DK101"/>
  <c r="DK102"/>
  <c r="DK103"/>
  <c r="DK104"/>
  <c r="DK105"/>
  <c r="DK106"/>
  <c r="DK107"/>
  <c r="DK108"/>
  <c r="DK109"/>
  <c r="DK110"/>
  <c r="DK111"/>
  <c r="DK112"/>
  <c r="DK113"/>
  <c r="DK114"/>
  <c r="DK115"/>
  <c r="DK116"/>
  <c r="DK117"/>
  <c r="DK118"/>
  <c r="DK119"/>
  <c r="DK120"/>
  <c r="DK121"/>
  <c r="DK122"/>
  <c r="DK123"/>
  <c r="DK124"/>
  <c r="DK125"/>
  <c r="DK126"/>
  <c r="DK127"/>
  <c r="DK128"/>
  <c r="DK129"/>
  <c r="DK130"/>
  <c r="DK131"/>
  <c r="DK132"/>
  <c r="DK133"/>
  <c r="DK134"/>
  <c r="DK135"/>
  <c r="DK136"/>
  <c r="DK137"/>
  <c r="DK138"/>
  <c r="DK139"/>
  <c r="DK140"/>
  <c r="DK141"/>
  <c r="DK142"/>
  <c r="DK143"/>
  <c r="DK144"/>
  <c r="DK145"/>
  <c r="DK146"/>
  <c r="DK147"/>
  <c r="DK148"/>
  <c r="DK149"/>
  <c r="DK150"/>
  <c r="DK151"/>
  <c r="DK152"/>
  <c r="DK153"/>
  <c r="DK154"/>
  <c r="DK155"/>
  <c r="DK156"/>
  <c r="DK157"/>
  <c r="DK158"/>
  <c r="DK159"/>
  <c r="DK160"/>
  <c r="DK161"/>
  <c r="DK162"/>
  <c r="DK163"/>
  <c r="DK164"/>
  <c r="DK165"/>
  <c r="DK166"/>
  <c r="DK167"/>
  <c r="DK168"/>
  <c r="DK169"/>
  <c r="DK170"/>
  <c r="DK171"/>
  <c r="DK172"/>
  <c r="DK173"/>
  <c r="DK174"/>
  <c r="DK175"/>
  <c r="DK176"/>
  <c r="DK177"/>
  <c r="DK178"/>
  <c r="DK179"/>
  <c r="DK180"/>
  <c r="DK181"/>
  <c r="DK182"/>
  <c r="DK183"/>
  <c r="DK184"/>
  <c r="DK185"/>
  <c r="DK186"/>
  <c r="DK187"/>
  <c r="DK188"/>
  <c r="DK189"/>
  <c r="DK190"/>
  <c r="DK191"/>
  <c r="DK192"/>
  <c r="DK193"/>
  <c r="DK194"/>
  <c r="DK195"/>
  <c r="DK196"/>
  <c r="DK197"/>
  <c r="DK198"/>
  <c r="DK199"/>
  <c r="DK200"/>
  <c r="DK201"/>
  <c r="DK202"/>
  <c r="DK203"/>
  <c r="DK204"/>
  <c r="DK205"/>
  <c r="DK206"/>
  <c r="DK207"/>
  <c r="DK208"/>
  <c r="DK209"/>
  <c r="DK210"/>
  <c r="DK211"/>
  <c r="DK212"/>
  <c r="DK213"/>
  <c r="DK214"/>
  <c r="DK215"/>
  <c r="DK216"/>
  <c r="DK217"/>
  <c r="DK218"/>
  <c r="DK219"/>
  <c r="DK220"/>
  <c r="DK221"/>
  <c r="DK222"/>
  <c r="DK223"/>
  <c r="DK224"/>
  <c r="DK225"/>
  <c r="DK226"/>
  <c r="DK227"/>
  <c r="DK228"/>
  <c r="DK229"/>
  <c r="DK230"/>
  <c r="DK231"/>
  <c r="DK232"/>
  <c r="DK233"/>
  <c r="DK234"/>
  <c r="DK235"/>
  <c r="DK236"/>
  <c r="DK237"/>
  <c r="DK238"/>
  <c r="DK239"/>
  <c r="DK240"/>
  <c r="DK241"/>
  <c r="DK242"/>
  <c r="DK243"/>
  <c r="DK244"/>
  <c r="DK245"/>
  <c r="DK246"/>
  <c r="DK247"/>
  <c r="DK248"/>
  <c r="DK249"/>
  <c r="DK250"/>
  <c r="DK251"/>
  <c r="DK252"/>
  <c r="DK253"/>
  <c r="DK254"/>
  <c r="DK255"/>
  <c r="DK256"/>
  <c r="DK257"/>
  <c r="DK258"/>
  <c r="DK259"/>
  <c r="DK260"/>
  <c r="DK261"/>
  <c r="DK262"/>
  <c r="DK263"/>
  <c r="DK264"/>
  <c r="DK265"/>
  <c r="DK266"/>
  <c r="DK267"/>
  <c r="DK268"/>
  <c r="DK269"/>
  <c r="DK270"/>
  <c r="DK271"/>
  <c r="DK272"/>
  <c r="DK273"/>
  <c r="DK274"/>
  <c r="DK275"/>
  <c r="DK276"/>
  <c r="DK277"/>
  <c r="DK278"/>
  <c r="DK279"/>
  <c r="DK280"/>
  <c r="DK281"/>
  <c r="DK282"/>
  <c r="DK283"/>
  <c r="DK284"/>
  <c r="DK285"/>
  <c r="DK286"/>
  <c r="DK287"/>
  <c r="DK288"/>
  <c r="DK289"/>
  <c r="DK290"/>
  <c r="DK291"/>
  <c r="DK292"/>
  <c r="DK293"/>
  <c r="DK294"/>
  <c r="DK295"/>
  <c r="DK296"/>
  <c r="DK297"/>
  <c r="DK298"/>
  <c r="DK299"/>
  <c r="DK300"/>
  <c r="DK301"/>
  <c r="DK302"/>
  <c r="DK303"/>
  <c r="DK304"/>
  <c r="DK305"/>
  <c r="DK306"/>
  <c r="DK307"/>
  <c r="DK308"/>
  <c r="DK309"/>
  <c r="DK310"/>
  <c r="DK311"/>
  <c r="DK312"/>
  <c r="DK313"/>
  <c r="DK314"/>
  <c r="DK315"/>
  <c r="DK316"/>
  <c r="DK317"/>
  <c r="DK318"/>
  <c r="DK319"/>
  <c r="DK320"/>
  <c r="DK321"/>
  <c r="DK322"/>
  <c r="DK323"/>
  <c r="DK324"/>
  <c r="DK325"/>
  <c r="DK326"/>
  <c r="DK327"/>
  <c r="DK328"/>
  <c r="DK329"/>
  <c r="DK330"/>
  <c r="DK331"/>
  <c r="DK332"/>
  <c r="DK333"/>
  <c r="DK334"/>
  <c r="DK335"/>
  <c r="DK336"/>
  <c r="DK337"/>
  <c r="DK338"/>
  <c r="DK339"/>
  <c r="DK340"/>
  <c r="DK341"/>
  <c r="DK342"/>
  <c r="DK343"/>
  <c r="DK344"/>
  <c r="DK345"/>
  <c r="DK346"/>
  <c r="DK347"/>
  <c r="DK348"/>
  <c r="DK349"/>
  <c r="DK350"/>
  <c r="DK351"/>
  <c r="DK352"/>
  <c r="DK353"/>
  <c r="DK354"/>
  <c r="DK355"/>
  <c r="DK356"/>
  <c r="DK357"/>
  <c r="DK358"/>
  <c r="DK359"/>
  <c r="DK360"/>
  <c r="DK361"/>
  <c r="DK362"/>
  <c r="DK363"/>
  <c r="DK364"/>
  <c r="DK365"/>
  <c r="DK366"/>
  <c r="DK367"/>
  <c r="DK368"/>
  <c r="DK369"/>
  <c r="DK370"/>
  <c r="DK371"/>
  <c r="DK372"/>
  <c r="DK373"/>
  <c r="DK374"/>
  <c r="DK375"/>
  <c r="DK376"/>
  <c r="DK377"/>
  <c r="DK378"/>
  <c r="DK379"/>
  <c r="DK380"/>
  <c r="DK381"/>
  <c r="DK382"/>
  <c r="DK383"/>
  <c r="DK384"/>
  <c r="DK385"/>
  <c r="DK386"/>
  <c r="DK387"/>
  <c r="DK388"/>
  <c r="DK389"/>
  <c r="DK390"/>
  <c r="DK391"/>
  <c r="DK392"/>
  <c r="DK393"/>
  <c r="DK394"/>
  <c r="DK395"/>
  <c r="DK396"/>
  <c r="DK397"/>
  <c r="DK398"/>
  <c r="DK399"/>
  <c r="DK400"/>
  <c r="DK401"/>
  <c r="DK402"/>
  <c r="DK403"/>
  <c r="DK404"/>
  <c r="DK405"/>
  <c r="DK406"/>
  <c r="DK407"/>
  <c r="DK408"/>
  <c r="DK409"/>
  <c r="DK410"/>
  <c r="DK411"/>
  <c r="DK412"/>
  <c r="DK413"/>
  <c r="DK414"/>
  <c r="DK415"/>
  <c r="DK416"/>
  <c r="DK417"/>
  <c r="DK418"/>
  <c r="DK419"/>
  <c r="DK420"/>
  <c r="DK421"/>
  <c r="DK422"/>
  <c r="DK423"/>
  <c r="DK424"/>
  <c r="DK425"/>
  <c r="DK426"/>
  <c r="DK427"/>
  <c r="DK428"/>
  <c r="DK429"/>
  <c r="DK430"/>
  <c r="DK431"/>
  <c r="DK432"/>
  <c r="DK433"/>
  <c r="DK434"/>
  <c r="DK435"/>
  <c r="DK436"/>
  <c r="DK437"/>
  <c r="DK438"/>
  <c r="DK439"/>
  <c r="DK440"/>
  <c r="DK441"/>
  <c r="DK442"/>
  <c r="DK443"/>
  <c r="DK444"/>
  <c r="DK445"/>
  <c r="DK446"/>
  <c r="DK447"/>
  <c r="DK448"/>
  <c r="DK449"/>
  <c r="DK450"/>
  <c r="DK451"/>
  <c r="DK452"/>
  <c r="DK453"/>
  <c r="DK454"/>
  <c r="DK455"/>
  <c r="DK456"/>
  <c r="DK457"/>
  <c r="DK458"/>
  <c r="DK459"/>
  <c r="DK460"/>
  <c r="DK461"/>
  <c r="DK462"/>
  <c r="DK463"/>
  <c r="DK464"/>
  <c r="DK465"/>
  <c r="DK466"/>
  <c r="DK467"/>
  <c r="DK468"/>
  <c r="DK469"/>
  <c r="DK470"/>
  <c r="DK471"/>
  <c r="DK472"/>
  <c r="DK473"/>
  <c r="DK474"/>
  <c r="DK475"/>
  <c r="DK476"/>
  <c r="DK477"/>
  <c r="DK478"/>
  <c r="DK479"/>
  <c r="DK480"/>
  <c r="DK481"/>
  <c r="DK482"/>
  <c r="DK483"/>
  <c r="DK484"/>
  <c r="DK485"/>
  <c r="DK486"/>
  <c r="DK487"/>
  <c r="DK488"/>
  <c r="DK489"/>
  <c r="DK490"/>
  <c r="DK491"/>
  <c r="DK492"/>
  <c r="DK493"/>
  <c r="DK494"/>
  <c r="DK495"/>
  <c r="DK496"/>
  <c r="DK497"/>
  <c r="DK498"/>
  <c r="DK499"/>
  <c r="DK500"/>
  <c r="DK501"/>
  <c r="DK502"/>
  <c r="DK503"/>
  <c r="DK2"/>
  <c r="E55" i="7"/>
  <c r="DJ3" i="1"/>
  <c r="DJ4"/>
  <c r="DJ5"/>
  <c r="DJ6"/>
  <c r="DJ7"/>
  <c r="DJ8"/>
  <c r="DJ9"/>
  <c r="DJ10"/>
  <c r="DJ11"/>
  <c r="DJ12"/>
  <c r="DJ13"/>
  <c r="DJ14"/>
  <c r="DJ15"/>
  <c r="DJ16"/>
  <c r="DJ17"/>
  <c r="DJ18"/>
  <c r="DJ19"/>
  <c r="DJ20"/>
  <c r="DJ21"/>
  <c r="DJ22"/>
  <c r="DJ23"/>
  <c r="DJ24"/>
  <c r="DJ25"/>
  <c r="DJ26"/>
  <c r="DJ27"/>
  <c r="DJ28"/>
  <c r="DJ29"/>
  <c r="DJ30"/>
  <c r="DJ31"/>
  <c r="DJ32"/>
  <c r="DJ33"/>
  <c r="DJ34"/>
  <c r="DJ35"/>
  <c r="DJ36"/>
  <c r="DJ37"/>
  <c r="DJ38"/>
  <c r="DJ39"/>
  <c r="DJ40"/>
  <c r="DJ41"/>
  <c r="DJ42"/>
  <c r="DJ43"/>
  <c r="DJ44"/>
  <c r="DJ45"/>
  <c r="DJ46"/>
  <c r="DJ47"/>
  <c r="DJ48"/>
  <c r="DJ49"/>
  <c r="DJ50"/>
  <c r="DJ51"/>
  <c r="DJ52"/>
  <c r="DJ53"/>
  <c r="DJ54"/>
  <c r="DJ55"/>
  <c r="DJ56"/>
  <c r="DJ57"/>
  <c r="DJ58"/>
  <c r="DJ59"/>
  <c r="DJ60"/>
  <c r="DJ61"/>
  <c r="DJ62"/>
  <c r="DJ63"/>
  <c r="DJ64"/>
  <c r="DJ65"/>
  <c r="DJ66"/>
  <c r="DJ67"/>
  <c r="DJ68"/>
  <c r="DJ69"/>
  <c r="DJ70"/>
  <c r="DJ71"/>
  <c r="DJ72"/>
  <c r="DJ73"/>
  <c r="DJ74"/>
  <c r="DJ75"/>
  <c r="DJ76"/>
  <c r="DJ77"/>
  <c r="DJ78"/>
  <c r="DJ79"/>
  <c r="DJ80"/>
  <c r="DJ81"/>
  <c r="DJ82"/>
  <c r="DJ83"/>
  <c r="DJ84"/>
  <c r="DJ85"/>
  <c r="DJ86"/>
  <c r="DJ87"/>
  <c r="DJ88"/>
  <c r="DJ89"/>
  <c r="DJ90"/>
  <c r="DJ91"/>
  <c r="DJ92"/>
  <c r="DJ93"/>
  <c r="DJ94"/>
  <c r="DJ95"/>
  <c r="DJ96"/>
  <c r="DJ97"/>
  <c r="DJ98"/>
  <c r="DJ99"/>
  <c r="DJ100"/>
  <c r="DJ101"/>
  <c r="DJ102"/>
  <c r="DJ103"/>
  <c r="DJ104"/>
  <c r="DJ105"/>
  <c r="DJ106"/>
  <c r="DJ107"/>
  <c r="DJ108"/>
  <c r="DJ109"/>
  <c r="DJ110"/>
  <c r="DJ111"/>
  <c r="DJ112"/>
  <c r="DJ113"/>
  <c r="DJ114"/>
  <c r="DJ115"/>
  <c r="DJ116"/>
  <c r="DJ117"/>
  <c r="DJ118"/>
  <c r="DJ119"/>
  <c r="DJ120"/>
  <c r="DJ121"/>
  <c r="DJ122"/>
  <c r="DJ123"/>
  <c r="DJ124"/>
  <c r="DJ125"/>
  <c r="DJ126"/>
  <c r="DJ127"/>
  <c r="DJ128"/>
  <c r="DJ129"/>
  <c r="DJ130"/>
  <c r="DJ131"/>
  <c r="DJ132"/>
  <c r="DJ133"/>
  <c r="DJ134"/>
  <c r="DJ135"/>
  <c r="DJ136"/>
  <c r="DJ137"/>
  <c r="DJ138"/>
  <c r="DJ139"/>
  <c r="DJ140"/>
  <c r="DJ141"/>
  <c r="DJ142"/>
  <c r="DJ143"/>
  <c r="DJ144"/>
  <c r="DJ145"/>
  <c r="DJ146"/>
  <c r="DJ147"/>
  <c r="DJ148"/>
  <c r="DJ149"/>
  <c r="DJ150"/>
  <c r="DJ151"/>
  <c r="DJ152"/>
  <c r="DJ153"/>
  <c r="DJ154"/>
  <c r="DJ155"/>
  <c r="DJ156"/>
  <c r="DJ157"/>
  <c r="DJ158"/>
  <c r="DJ159"/>
  <c r="DJ160"/>
  <c r="DJ161"/>
  <c r="DJ162"/>
  <c r="DJ163"/>
  <c r="DJ164"/>
  <c r="DJ165"/>
  <c r="DJ166"/>
  <c r="DJ167"/>
  <c r="DJ168"/>
  <c r="DJ169"/>
  <c r="DJ170"/>
  <c r="DJ171"/>
  <c r="DJ172"/>
  <c r="DJ173"/>
  <c r="DJ174"/>
  <c r="DJ175"/>
  <c r="DJ176"/>
  <c r="DJ177"/>
  <c r="DJ178"/>
  <c r="DJ179"/>
  <c r="DJ180"/>
  <c r="DJ181"/>
  <c r="DJ182"/>
  <c r="DJ183"/>
  <c r="DJ184"/>
  <c r="DJ185"/>
  <c r="DJ186"/>
  <c r="DJ187"/>
  <c r="DJ188"/>
  <c r="DJ189"/>
  <c r="DJ190"/>
  <c r="DJ191"/>
  <c r="DJ192"/>
  <c r="DJ193"/>
  <c r="DJ194"/>
  <c r="DJ195"/>
  <c r="DJ196"/>
  <c r="DJ197"/>
  <c r="DJ198"/>
  <c r="DJ199"/>
  <c r="DJ200"/>
  <c r="DJ201"/>
  <c r="DJ202"/>
  <c r="DJ203"/>
  <c r="DJ204"/>
  <c r="DJ205"/>
  <c r="DJ206"/>
  <c r="DJ207"/>
  <c r="DJ208"/>
  <c r="DJ209"/>
  <c r="DJ210"/>
  <c r="DJ211"/>
  <c r="DJ212"/>
  <c r="DJ213"/>
  <c r="DJ214"/>
  <c r="DJ215"/>
  <c r="DJ216"/>
  <c r="DJ217"/>
  <c r="DJ218"/>
  <c r="DJ219"/>
  <c r="DJ220"/>
  <c r="DJ221"/>
  <c r="DJ222"/>
  <c r="DJ223"/>
  <c r="DJ224"/>
  <c r="DJ225"/>
  <c r="DJ226"/>
  <c r="DJ227"/>
  <c r="DJ228"/>
  <c r="DJ229"/>
  <c r="DJ230"/>
  <c r="DJ231"/>
  <c r="DJ232"/>
  <c r="DJ233"/>
  <c r="DJ234"/>
  <c r="DJ235"/>
  <c r="DJ236"/>
  <c r="DJ237"/>
  <c r="DJ238"/>
  <c r="DJ239"/>
  <c r="DJ240"/>
  <c r="DJ241"/>
  <c r="DJ242"/>
  <c r="DJ243"/>
  <c r="DJ244"/>
  <c r="DJ245"/>
  <c r="DJ246"/>
  <c r="DJ247"/>
  <c r="DJ248"/>
  <c r="DJ249"/>
  <c r="DJ250"/>
  <c r="DJ251"/>
  <c r="DJ252"/>
  <c r="DJ253"/>
  <c r="DJ254"/>
  <c r="DJ255"/>
  <c r="DJ256"/>
  <c r="DJ257"/>
  <c r="DJ258"/>
  <c r="DJ259"/>
  <c r="DJ260"/>
  <c r="DJ261"/>
  <c r="DJ262"/>
  <c r="DJ263"/>
  <c r="DJ264"/>
  <c r="DJ265"/>
  <c r="DJ266"/>
  <c r="DJ267"/>
  <c r="DJ268"/>
  <c r="DJ269"/>
  <c r="DJ270"/>
  <c r="DJ271"/>
  <c r="DJ272"/>
  <c r="DJ273"/>
  <c r="DJ274"/>
  <c r="DJ275"/>
  <c r="DJ276"/>
  <c r="DJ277"/>
  <c r="DJ278"/>
  <c r="DJ279"/>
  <c r="DJ280"/>
  <c r="DJ281"/>
  <c r="DJ282"/>
  <c r="DJ283"/>
  <c r="DJ284"/>
  <c r="DJ285"/>
  <c r="DJ286"/>
  <c r="DJ287"/>
  <c r="DJ288"/>
  <c r="DJ289"/>
  <c r="DJ290"/>
  <c r="DJ291"/>
  <c r="DJ292"/>
  <c r="DJ293"/>
  <c r="DJ294"/>
  <c r="DJ295"/>
  <c r="DJ296"/>
  <c r="DJ297"/>
  <c r="DJ298"/>
  <c r="DJ299"/>
  <c r="DJ300"/>
  <c r="DJ301"/>
  <c r="DJ302"/>
  <c r="DJ303"/>
  <c r="DJ304"/>
  <c r="DJ305"/>
  <c r="DJ306"/>
  <c r="DJ307"/>
  <c r="DJ308"/>
  <c r="DJ309"/>
  <c r="DJ310"/>
  <c r="DJ311"/>
  <c r="DJ312"/>
  <c r="DJ313"/>
  <c r="DJ314"/>
  <c r="DJ315"/>
  <c r="DJ316"/>
  <c r="DJ317"/>
  <c r="DJ318"/>
  <c r="DJ319"/>
  <c r="DJ320"/>
  <c r="DJ321"/>
  <c r="DJ322"/>
  <c r="DJ323"/>
  <c r="DJ324"/>
  <c r="DJ325"/>
  <c r="DJ326"/>
  <c r="DJ327"/>
  <c r="DJ328"/>
  <c r="DJ329"/>
  <c r="DJ330"/>
  <c r="DJ331"/>
  <c r="DJ332"/>
  <c r="DJ333"/>
  <c r="DJ334"/>
  <c r="DJ335"/>
  <c r="DJ336"/>
  <c r="DJ337"/>
  <c r="DJ338"/>
  <c r="DJ339"/>
  <c r="DJ340"/>
  <c r="DJ341"/>
  <c r="DJ342"/>
  <c r="DJ343"/>
  <c r="DJ344"/>
  <c r="DJ345"/>
  <c r="DJ346"/>
  <c r="DJ347"/>
  <c r="DJ348"/>
  <c r="DJ349"/>
  <c r="DJ350"/>
  <c r="DJ351"/>
  <c r="DJ352"/>
  <c r="DJ353"/>
  <c r="DJ354"/>
  <c r="DJ355"/>
  <c r="DJ356"/>
  <c r="DJ357"/>
  <c r="DJ358"/>
  <c r="DJ359"/>
  <c r="DJ360"/>
  <c r="DJ361"/>
  <c r="DJ362"/>
  <c r="DJ363"/>
  <c r="DJ364"/>
  <c r="DJ365"/>
  <c r="DJ366"/>
  <c r="DJ367"/>
  <c r="DJ368"/>
  <c r="DJ369"/>
  <c r="DJ370"/>
  <c r="DJ371"/>
  <c r="DJ372"/>
  <c r="DJ373"/>
  <c r="DJ374"/>
  <c r="DJ375"/>
  <c r="DJ376"/>
  <c r="DJ377"/>
  <c r="DJ378"/>
  <c r="DJ379"/>
  <c r="DJ380"/>
  <c r="DJ381"/>
  <c r="DJ382"/>
  <c r="DJ383"/>
  <c r="DJ384"/>
  <c r="DJ385"/>
  <c r="DJ386"/>
  <c r="DJ387"/>
  <c r="DJ388"/>
  <c r="DJ389"/>
  <c r="DJ390"/>
  <c r="DJ391"/>
  <c r="DJ392"/>
  <c r="DJ393"/>
  <c r="DJ394"/>
  <c r="DJ395"/>
  <c r="DJ396"/>
  <c r="DJ397"/>
  <c r="DJ398"/>
  <c r="DJ399"/>
  <c r="DJ400"/>
  <c r="DJ401"/>
  <c r="DJ402"/>
  <c r="DJ403"/>
  <c r="DJ404"/>
  <c r="DJ405"/>
  <c r="DJ406"/>
  <c r="DJ407"/>
  <c r="DJ408"/>
  <c r="DJ409"/>
  <c r="DJ410"/>
  <c r="DJ411"/>
  <c r="DJ412"/>
  <c r="DJ413"/>
  <c r="DJ414"/>
  <c r="DJ415"/>
  <c r="DJ416"/>
  <c r="DJ417"/>
  <c r="DJ418"/>
  <c r="DJ419"/>
  <c r="DJ420"/>
  <c r="DJ421"/>
  <c r="DJ422"/>
  <c r="DJ423"/>
  <c r="DJ424"/>
  <c r="DJ425"/>
  <c r="DJ426"/>
  <c r="DJ427"/>
  <c r="DJ428"/>
  <c r="DJ429"/>
  <c r="DJ430"/>
  <c r="DJ431"/>
  <c r="DJ432"/>
  <c r="DJ433"/>
  <c r="DJ434"/>
  <c r="DJ435"/>
  <c r="DJ436"/>
  <c r="DJ437"/>
  <c r="DJ438"/>
  <c r="DJ439"/>
  <c r="DJ440"/>
  <c r="DJ441"/>
  <c r="DJ442"/>
  <c r="DJ443"/>
  <c r="DJ444"/>
  <c r="DJ445"/>
  <c r="DJ446"/>
  <c r="DJ447"/>
  <c r="DJ448"/>
  <c r="DJ449"/>
  <c r="DJ450"/>
  <c r="DJ451"/>
  <c r="DJ452"/>
  <c r="DJ453"/>
  <c r="DJ454"/>
  <c r="DJ455"/>
  <c r="DJ456"/>
  <c r="DJ457"/>
  <c r="DJ458"/>
  <c r="DJ459"/>
  <c r="DJ460"/>
  <c r="DJ461"/>
  <c r="DJ462"/>
  <c r="DJ463"/>
  <c r="DJ464"/>
  <c r="DJ465"/>
  <c r="DJ466"/>
  <c r="DJ467"/>
  <c r="DJ468"/>
  <c r="DJ469"/>
  <c r="DJ470"/>
  <c r="DJ471"/>
  <c r="DJ472"/>
  <c r="DJ473"/>
  <c r="DJ474"/>
  <c r="DJ475"/>
  <c r="DJ476"/>
  <c r="DJ477"/>
  <c r="DJ478"/>
  <c r="DJ479"/>
  <c r="DJ480"/>
  <c r="DJ481"/>
  <c r="DJ482"/>
  <c r="DJ483"/>
  <c r="DJ484"/>
  <c r="DJ485"/>
  <c r="DJ486"/>
  <c r="DJ487"/>
  <c r="DJ488"/>
  <c r="DJ489"/>
  <c r="DJ490"/>
  <c r="DJ491"/>
  <c r="DJ492"/>
  <c r="DJ493"/>
  <c r="DJ494"/>
  <c r="DJ495"/>
  <c r="DJ496"/>
  <c r="DJ497"/>
  <c r="DJ498"/>
  <c r="DJ499"/>
  <c r="DJ500"/>
  <c r="DJ501"/>
  <c r="DJ502"/>
  <c r="DJ503"/>
  <c r="DJ2"/>
  <c r="DG3"/>
  <c r="DG4"/>
  <c r="DG5"/>
  <c r="DG6"/>
  <c r="DG7"/>
  <c r="DG8"/>
  <c r="DG9"/>
  <c r="DG10"/>
  <c r="DG11"/>
  <c r="DG12"/>
  <c r="DG13"/>
  <c r="DG14"/>
  <c r="DG15"/>
  <c r="DG16"/>
  <c r="DG17"/>
  <c r="DG18"/>
  <c r="DG19"/>
  <c r="DG20"/>
  <c r="DG21"/>
  <c r="DG22"/>
  <c r="DG23"/>
  <c r="DG24"/>
  <c r="DG25"/>
  <c r="DG26"/>
  <c r="DG27"/>
  <c r="DG28"/>
  <c r="DG29"/>
  <c r="DG30"/>
  <c r="DG31"/>
  <c r="DG32"/>
  <c r="DG33"/>
  <c r="DG34"/>
  <c r="DG35"/>
  <c r="DG36"/>
  <c r="DG37"/>
  <c r="DG38"/>
  <c r="DG39"/>
  <c r="DG40"/>
  <c r="DG41"/>
  <c r="DG42"/>
  <c r="DG43"/>
  <c r="DG44"/>
  <c r="DG45"/>
  <c r="DG46"/>
  <c r="DG47"/>
  <c r="DG48"/>
  <c r="DG49"/>
  <c r="DG50"/>
  <c r="DG51"/>
  <c r="DG52"/>
  <c r="DG53"/>
  <c r="DG54"/>
  <c r="DG55"/>
  <c r="DG56"/>
  <c r="DG57"/>
  <c r="DG58"/>
  <c r="DG59"/>
  <c r="DG60"/>
  <c r="DG61"/>
  <c r="DG62"/>
  <c r="DG63"/>
  <c r="DG64"/>
  <c r="DG65"/>
  <c r="DG66"/>
  <c r="DG67"/>
  <c r="DG68"/>
  <c r="DG69"/>
  <c r="DG70"/>
  <c r="DG71"/>
  <c r="DG72"/>
  <c r="DG73"/>
  <c r="DG74"/>
  <c r="DG75"/>
  <c r="DG76"/>
  <c r="DG77"/>
  <c r="DG78"/>
  <c r="DG79"/>
  <c r="DG80"/>
  <c r="DG81"/>
  <c r="DG82"/>
  <c r="DG83"/>
  <c r="DG84"/>
  <c r="DG85"/>
  <c r="DG86"/>
  <c r="DG87"/>
  <c r="DG88"/>
  <c r="DG89"/>
  <c r="DG90"/>
  <c r="DG91"/>
  <c r="DG92"/>
  <c r="DG93"/>
  <c r="DG94"/>
  <c r="DG95"/>
  <c r="DG96"/>
  <c r="DG97"/>
  <c r="DG98"/>
  <c r="DG99"/>
  <c r="DG100"/>
  <c r="DG101"/>
  <c r="DG102"/>
  <c r="DG103"/>
  <c r="DG104"/>
  <c r="DG105"/>
  <c r="DG106"/>
  <c r="DG107"/>
  <c r="DG108"/>
  <c r="DG109"/>
  <c r="DG110"/>
  <c r="DG111"/>
  <c r="DG112"/>
  <c r="DG113"/>
  <c r="DG114"/>
  <c r="DG115"/>
  <c r="DG116"/>
  <c r="DG117"/>
  <c r="DG118"/>
  <c r="DG119"/>
  <c r="DG120"/>
  <c r="DG121"/>
  <c r="DG122"/>
  <c r="DG123"/>
  <c r="DG124"/>
  <c r="DG125"/>
  <c r="DG126"/>
  <c r="DG127"/>
  <c r="DG128"/>
  <c r="DG129"/>
  <c r="DG130"/>
  <c r="DG131"/>
  <c r="DG132"/>
  <c r="DG133"/>
  <c r="DG134"/>
  <c r="DG135"/>
  <c r="DG136"/>
  <c r="DG137"/>
  <c r="DG138"/>
  <c r="DG139"/>
  <c r="DG140"/>
  <c r="DG141"/>
  <c r="DG142"/>
  <c r="DG143"/>
  <c r="DG144"/>
  <c r="DG145"/>
  <c r="DG146"/>
  <c r="DG147"/>
  <c r="DG148"/>
  <c r="DG149"/>
  <c r="DG150"/>
  <c r="DG151"/>
  <c r="DG152"/>
  <c r="DG153"/>
  <c r="DG154"/>
  <c r="DG155"/>
  <c r="DG156"/>
  <c r="DG157"/>
  <c r="DG158"/>
  <c r="DG159"/>
  <c r="DG160"/>
  <c r="DG161"/>
  <c r="DG162"/>
  <c r="DG163"/>
  <c r="DG164"/>
  <c r="DG165"/>
  <c r="DG166"/>
  <c r="DG167"/>
  <c r="DG168"/>
  <c r="DG169"/>
  <c r="DG170"/>
  <c r="DG171"/>
  <c r="DG172"/>
  <c r="DG173"/>
  <c r="DG174"/>
  <c r="DG175"/>
  <c r="DG176"/>
  <c r="DG177"/>
  <c r="DG178"/>
  <c r="DG179"/>
  <c r="DG180"/>
  <c r="DG181"/>
  <c r="DG182"/>
  <c r="DG183"/>
  <c r="DG184"/>
  <c r="DG185"/>
  <c r="DG186"/>
  <c r="DG187"/>
  <c r="DG188"/>
  <c r="DG189"/>
  <c r="DG190"/>
  <c r="DG191"/>
  <c r="DG192"/>
  <c r="DG193"/>
  <c r="DG194"/>
  <c r="DG195"/>
  <c r="DG196"/>
  <c r="DG197"/>
  <c r="DG198"/>
  <c r="DG199"/>
  <c r="DG200"/>
  <c r="DG201"/>
  <c r="DG202"/>
  <c r="DG203"/>
  <c r="DG204"/>
  <c r="DG205"/>
  <c r="DG206"/>
  <c r="DG207"/>
  <c r="DG208"/>
  <c r="DG209"/>
  <c r="DG210"/>
  <c r="DG211"/>
  <c r="DG212"/>
  <c r="DG213"/>
  <c r="DG214"/>
  <c r="DG215"/>
  <c r="DG216"/>
  <c r="DG217"/>
  <c r="DG218"/>
  <c r="DG219"/>
  <c r="DG220"/>
  <c r="DG221"/>
  <c r="DG222"/>
  <c r="DG223"/>
  <c r="DG224"/>
  <c r="DG225"/>
  <c r="DG226"/>
  <c r="DG227"/>
  <c r="DG228"/>
  <c r="DG229"/>
  <c r="DG230"/>
  <c r="DG231"/>
  <c r="DG232"/>
  <c r="DG233"/>
  <c r="DG234"/>
  <c r="DG235"/>
  <c r="DG236"/>
  <c r="DG237"/>
  <c r="DG238"/>
  <c r="DG239"/>
  <c r="DG240"/>
  <c r="DG241"/>
  <c r="DG242"/>
  <c r="DG243"/>
  <c r="DG244"/>
  <c r="DG245"/>
  <c r="DG246"/>
  <c r="DG247"/>
  <c r="DG248"/>
  <c r="DG249"/>
  <c r="DG250"/>
  <c r="DG251"/>
  <c r="DG252"/>
  <c r="DG253"/>
  <c r="DG254"/>
  <c r="DG255"/>
  <c r="DG256"/>
  <c r="DG257"/>
  <c r="DG258"/>
  <c r="DG259"/>
  <c r="DG260"/>
  <c r="DG261"/>
  <c r="DG262"/>
  <c r="DG263"/>
  <c r="DG264"/>
  <c r="DG265"/>
  <c r="DG266"/>
  <c r="DG267"/>
  <c r="DG268"/>
  <c r="DG269"/>
  <c r="DG270"/>
  <c r="DG271"/>
  <c r="DG272"/>
  <c r="DG273"/>
  <c r="DG274"/>
  <c r="DG275"/>
  <c r="DG276"/>
  <c r="DG277"/>
  <c r="DG278"/>
  <c r="DG279"/>
  <c r="DG280"/>
  <c r="DG281"/>
  <c r="DG282"/>
  <c r="DG283"/>
  <c r="DG284"/>
  <c r="DG285"/>
  <c r="DG286"/>
  <c r="DG287"/>
  <c r="DG288"/>
  <c r="DG289"/>
  <c r="DG290"/>
  <c r="DG291"/>
  <c r="DG292"/>
  <c r="DG293"/>
  <c r="DG294"/>
  <c r="DG295"/>
  <c r="DG296"/>
  <c r="DG297"/>
  <c r="DG298"/>
  <c r="DG299"/>
  <c r="DG300"/>
  <c r="DG301"/>
  <c r="DG302"/>
  <c r="DG303"/>
  <c r="DG304"/>
  <c r="DG305"/>
  <c r="DG306"/>
  <c r="DG307"/>
  <c r="DG308"/>
  <c r="DG309"/>
  <c r="DG310"/>
  <c r="DG311"/>
  <c r="DG312"/>
  <c r="DG313"/>
  <c r="DG314"/>
  <c r="DG315"/>
  <c r="DG316"/>
  <c r="DG317"/>
  <c r="DG318"/>
  <c r="DG319"/>
  <c r="DG320"/>
  <c r="DG321"/>
  <c r="DG322"/>
  <c r="DG323"/>
  <c r="DG324"/>
  <c r="DG325"/>
  <c r="DG326"/>
  <c r="DG327"/>
  <c r="DG328"/>
  <c r="DG329"/>
  <c r="DG330"/>
  <c r="DG331"/>
  <c r="DG332"/>
  <c r="DG333"/>
  <c r="DG334"/>
  <c r="DG335"/>
  <c r="DG336"/>
  <c r="DG337"/>
  <c r="DG338"/>
  <c r="DG339"/>
  <c r="DG340"/>
  <c r="DG341"/>
  <c r="DG342"/>
  <c r="DG343"/>
  <c r="DG344"/>
  <c r="DG345"/>
  <c r="DG346"/>
  <c r="DG347"/>
  <c r="DG348"/>
  <c r="DG349"/>
  <c r="DG350"/>
  <c r="DG351"/>
  <c r="DG352"/>
  <c r="DG353"/>
  <c r="DG354"/>
  <c r="DG355"/>
  <c r="DG356"/>
  <c r="DG357"/>
  <c r="DG358"/>
  <c r="DG359"/>
  <c r="DG360"/>
  <c r="DG361"/>
  <c r="DG362"/>
  <c r="DG363"/>
  <c r="DG364"/>
  <c r="DG365"/>
  <c r="DG366"/>
  <c r="DG367"/>
  <c r="DG368"/>
  <c r="DG369"/>
  <c r="DG370"/>
  <c r="DG371"/>
  <c r="DG372"/>
  <c r="DG373"/>
  <c r="DG374"/>
  <c r="DG375"/>
  <c r="DG376"/>
  <c r="DG377"/>
  <c r="DG378"/>
  <c r="DG379"/>
  <c r="DG380"/>
  <c r="DG381"/>
  <c r="DG382"/>
  <c r="DG383"/>
  <c r="DG384"/>
  <c r="DG385"/>
  <c r="DG386"/>
  <c r="DG387"/>
  <c r="DG388"/>
  <c r="DG389"/>
  <c r="DG390"/>
  <c r="DG391"/>
  <c r="DG392"/>
  <c r="DG393"/>
  <c r="DG394"/>
  <c r="DG395"/>
  <c r="DG396"/>
  <c r="DG397"/>
  <c r="DG398"/>
  <c r="DG399"/>
  <c r="DG400"/>
  <c r="DG401"/>
  <c r="DG402"/>
  <c r="DG403"/>
  <c r="DG404"/>
  <c r="DG405"/>
  <c r="DG406"/>
  <c r="DG407"/>
  <c r="DG408"/>
  <c r="DG409"/>
  <c r="DG410"/>
  <c r="DG411"/>
  <c r="DG412"/>
  <c r="DG413"/>
  <c r="DG414"/>
  <c r="DG415"/>
  <c r="DG416"/>
  <c r="DG417"/>
  <c r="DG418"/>
  <c r="DG419"/>
  <c r="DG420"/>
  <c r="DG421"/>
  <c r="DG422"/>
  <c r="DG423"/>
  <c r="DG424"/>
  <c r="DG425"/>
  <c r="DG426"/>
  <c r="DG427"/>
  <c r="DG428"/>
  <c r="DG429"/>
  <c r="DG430"/>
  <c r="DG431"/>
  <c r="DG432"/>
  <c r="DG433"/>
  <c r="DG434"/>
  <c r="DG435"/>
  <c r="DG436"/>
  <c r="DG437"/>
  <c r="DG438"/>
  <c r="DG439"/>
  <c r="DG440"/>
  <c r="DG441"/>
  <c r="DG442"/>
  <c r="DG443"/>
  <c r="DG444"/>
  <c r="DG445"/>
  <c r="DG446"/>
  <c r="DG447"/>
  <c r="DG448"/>
  <c r="DG449"/>
  <c r="DG450"/>
  <c r="DG451"/>
  <c r="DG452"/>
  <c r="DG453"/>
  <c r="DG454"/>
  <c r="DG455"/>
  <c r="DG456"/>
  <c r="DG457"/>
  <c r="DG458"/>
  <c r="DG459"/>
  <c r="DG460"/>
  <c r="DG461"/>
  <c r="DG462"/>
  <c r="DG463"/>
  <c r="DG464"/>
  <c r="DG465"/>
  <c r="DG466"/>
  <c r="DG467"/>
  <c r="DG468"/>
  <c r="DG469"/>
  <c r="DG470"/>
  <c r="DG471"/>
  <c r="DG472"/>
  <c r="DG473"/>
  <c r="DG474"/>
  <c r="DG475"/>
  <c r="DG476"/>
  <c r="DG477"/>
  <c r="DG478"/>
  <c r="DG479"/>
  <c r="DG480"/>
  <c r="DG481"/>
  <c r="DG482"/>
  <c r="DG483"/>
  <c r="DG484"/>
  <c r="DG485"/>
  <c r="DG486"/>
  <c r="DG487"/>
  <c r="DG488"/>
  <c r="DG489"/>
  <c r="DG490"/>
  <c r="DG491"/>
  <c r="DG492"/>
  <c r="DG493"/>
  <c r="DG494"/>
  <c r="DG495"/>
  <c r="DG496"/>
  <c r="DG497"/>
  <c r="DG498"/>
  <c r="DG499"/>
  <c r="DG500"/>
  <c r="DG501"/>
  <c r="DG502"/>
  <c r="DG503"/>
  <c r="DG2"/>
  <c r="D74" i="7" l="1"/>
  <c r="G74" s="1"/>
  <c r="D70"/>
  <c r="G70" s="1"/>
  <c r="C71"/>
  <c r="F71" s="1"/>
  <c r="D77"/>
  <c r="G77" s="1"/>
  <c r="D76"/>
  <c r="G76" s="1"/>
  <c r="C77"/>
  <c r="F77" s="1"/>
  <c r="C74"/>
  <c r="F74" s="1"/>
  <c r="C76"/>
  <c r="F76" s="1"/>
  <c r="D72"/>
  <c r="G72" s="1"/>
  <c r="D73"/>
  <c r="G73" s="1"/>
  <c r="C72"/>
  <c r="F72" s="1"/>
  <c r="C73"/>
  <c r="F73" s="1"/>
  <c r="D78"/>
  <c r="G78" s="1"/>
  <c r="D75"/>
  <c r="G75" s="1"/>
  <c r="C70"/>
  <c r="F70" s="1"/>
  <c r="C78"/>
  <c r="F78" s="1"/>
  <c r="C75"/>
  <c r="F75" s="1"/>
  <c r="D71"/>
  <c r="G71" s="1"/>
  <c r="D65"/>
  <c r="G65" s="1"/>
  <c r="C60"/>
  <c r="C62"/>
  <c r="F62" s="1"/>
  <c r="D60"/>
  <c r="G60" s="1"/>
  <c r="D62"/>
  <c r="G62" s="1"/>
  <c r="C63"/>
  <c r="F63" s="1"/>
  <c r="D61"/>
  <c r="G61" s="1"/>
  <c r="C59"/>
  <c r="F59" s="1"/>
  <c r="C58"/>
  <c r="F58" s="1"/>
  <c r="D59"/>
  <c r="G59" s="1"/>
  <c r="D58"/>
  <c r="G58" s="1"/>
  <c r="C61"/>
  <c r="F61" s="1"/>
  <c r="D63"/>
  <c r="G63" s="1"/>
  <c r="C64"/>
  <c r="C65"/>
  <c r="F65" s="1"/>
  <c r="D64"/>
  <c r="G64" s="1"/>
  <c r="D42"/>
  <c r="G42" s="1"/>
  <c r="D52"/>
  <c r="G52" s="1"/>
  <c r="D50"/>
  <c r="G50" s="1"/>
  <c r="B3"/>
  <c r="D5"/>
  <c r="B7"/>
  <c r="E4"/>
  <c r="F5"/>
  <c r="E8"/>
  <c r="C32"/>
  <c r="F32" s="1"/>
  <c r="C30"/>
  <c r="F30" s="1"/>
  <c r="D27"/>
  <c r="G27" s="1"/>
  <c r="D45"/>
  <c r="G45" s="1"/>
  <c r="D29"/>
  <c r="G29" s="1"/>
  <c r="C40"/>
  <c r="F40" s="1"/>
  <c r="C43"/>
  <c r="F43" s="1"/>
  <c r="C52"/>
  <c r="F52" s="1"/>
  <c r="D36"/>
  <c r="G36" s="1"/>
  <c r="D37"/>
  <c r="G37" s="1"/>
  <c r="C3"/>
  <c r="D4"/>
  <c r="B6"/>
  <c r="C7"/>
  <c r="D8"/>
  <c r="E3"/>
  <c r="F4"/>
  <c r="G5"/>
  <c r="E7"/>
  <c r="F8"/>
  <c r="C27"/>
  <c r="F27" s="1"/>
  <c r="C35"/>
  <c r="F35" s="1"/>
  <c r="C45"/>
  <c r="F45" s="1"/>
  <c r="C29"/>
  <c r="F29" s="1"/>
  <c r="C46"/>
  <c r="F46" s="1"/>
  <c r="D22"/>
  <c r="G22" s="1"/>
  <c r="D47"/>
  <c r="G47" s="1"/>
  <c r="D28"/>
  <c r="G28" s="1"/>
  <c r="D33"/>
  <c r="G33" s="1"/>
  <c r="D53"/>
  <c r="G53" s="1"/>
  <c r="C34"/>
  <c r="F34" s="1"/>
  <c r="C41"/>
  <c r="F41" s="1"/>
  <c r="C31"/>
  <c r="F31" s="1"/>
  <c r="C50"/>
  <c r="D40"/>
  <c r="G40" s="1"/>
  <c r="D43"/>
  <c r="G43" s="1"/>
  <c r="B4"/>
  <c r="C5"/>
  <c r="D6"/>
  <c r="B8"/>
  <c r="G3"/>
  <c r="E5"/>
  <c r="D15" s="1"/>
  <c r="F6"/>
  <c r="G7"/>
  <c r="C25"/>
  <c r="F25" s="1"/>
  <c r="C39"/>
  <c r="F39" s="1"/>
  <c r="C26"/>
  <c r="F26" s="1"/>
  <c r="C51"/>
  <c r="F51" s="1"/>
  <c r="D23"/>
  <c r="G23" s="1"/>
  <c r="D32"/>
  <c r="G32" s="1"/>
  <c r="D24"/>
  <c r="G24" s="1"/>
  <c r="D26"/>
  <c r="G26" s="1"/>
  <c r="D48"/>
  <c r="G48" s="1"/>
  <c r="C36"/>
  <c r="F36" s="1"/>
  <c r="C42"/>
  <c r="F42" s="1"/>
  <c r="C37"/>
  <c r="F37" s="1"/>
  <c r="D44"/>
  <c r="G44" s="1"/>
  <c r="D49"/>
  <c r="G49" s="1"/>
  <c r="D38"/>
  <c r="G38" s="1"/>
  <c r="C4"/>
  <c r="C8"/>
  <c r="G6"/>
  <c r="C23"/>
  <c r="F23" s="1"/>
  <c r="C24"/>
  <c r="F24" s="1"/>
  <c r="C48"/>
  <c r="D35"/>
  <c r="G35" s="1"/>
  <c r="D46"/>
  <c r="G46" s="1"/>
  <c r="D3"/>
  <c r="B5"/>
  <c r="C6"/>
  <c r="D7"/>
  <c r="F3"/>
  <c r="G4"/>
  <c r="E6"/>
  <c r="D16" s="1"/>
  <c r="F7"/>
  <c r="G8"/>
  <c r="C22"/>
  <c r="C47"/>
  <c r="F47" s="1"/>
  <c r="C28"/>
  <c r="F28" s="1"/>
  <c r="C33"/>
  <c r="F33" s="1"/>
  <c r="C53"/>
  <c r="D25"/>
  <c r="G25" s="1"/>
  <c r="D39"/>
  <c r="G39" s="1"/>
  <c r="D30"/>
  <c r="G30" s="1"/>
  <c r="D51"/>
  <c r="G51" s="1"/>
  <c r="C44"/>
  <c r="F44" s="1"/>
  <c r="C49"/>
  <c r="F49" s="1"/>
  <c r="C38"/>
  <c r="F38" s="1"/>
  <c r="D34"/>
  <c r="G34" s="1"/>
  <c r="D41"/>
  <c r="G41" s="1"/>
  <c r="D31"/>
  <c r="G31" s="1"/>
  <c r="D18" l="1"/>
  <c r="E75"/>
  <c r="H75" s="1"/>
  <c r="E77"/>
  <c r="H77" s="1"/>
  <c r="E70"/>
  <c r="H70" s="1"/>
  <c r="E72"/>
  <c r="H72" s="1"/>
  <c r="E74"/>
  <c r="H74" s="1"/>
  <c r="E71"/>
  <c r="H71" s="1"/>
  <c r="E78"/>
  <c r="H78" s="1"/>
  <c r="E73"/>
  <c r="H73" s="1"/>
  <c r="E76"/>
  <c r="H76" s="1"/>
  <c r="E64"/>
  <c r="H64" s="1"/>
  <c r="F64"/>
  <c r="E60"/>
  <c r="H60" s="1"/>
  <c r="F60"/>
  <c r="D14"/>
  <c r="E63"/>
  <c r="H63" s="1"/>
  <c r="E65"/>
  <c r="H65" s="1"/>
  <c r="E62"/>
  <c r="H62" s="1"/>
  <c r="E61"/>
  <c r="H61" s="1"/>
  <c r="E59"/>
  <c r="H59" s="1"/>
  <c r="E58"/>
  <c r="H58" s="1"/>
  <c r="E53"/>
  <c r="H53" s="1"/>
  <c r="F53"/>
  <c r="E48"/>
  <c r="H48" s="1"/>
  <c r="F48"/>
  <c r="E50"/>
  <c r="H50" s="1"/>
  <c r="F50"/>
  <c r="E22"/>
  <c r="H22" s="1"/>
  <c r="F22"/>
  <c r="E28"/>
  <c r="H28" s="1"/>
  <c r="E17"/>
  <c r="E42"/>
  <c r="H42" s="1"/>
  <c r="E26"/>
  <c r="H26" s="1"/>
  <c r="E45"/>
  <c r="H45" s="1"/>
  <c r="E44"/>
  <c r="H44" s="1"/>
  <c r="E36"/>
  <c r="H36" s="1"/>
  <c r="E33"/>
  <c r="H33" s="1"/>
  <c r="E13"/>
  <c r="E37"/>
  <c r="H37" s="1"/>
  <c r="E51"/>
  <c r="H51" s="1"/>
  <c r="E41"/>
  <c r="H41" s="1"/>
  <c r="E29"/>
  <c r="H29" s="1"/>
  <c r="D13"/>
  <c r="E52"/>
  <c r="H52" s="1"/>
  <c r="E49"/>
  <c r="H49" s="1"/>
  <c r="C17"/>
  <c r="E23"/>
  <c r="H23" s="1"/>
  <c r="E16"/>
  <c r="E34"/>
  <c r="H34" s="1"/>
  <c r="D17"/>
  <c r="E43"/>
  <c r="H43" s="1"/>
  <c r="E15"/>
  <c r="F13"/>
  <c r="B15"/>
  <c r="F15"/>
  <c r="C18"/>
  <c r="G18"/>
  <c r="B14"/>
  <c r="F14"/>
  <c r="B16"/>
  <c r="F16"/>
  <c r="B17"/>
  <c r="F17"/>
  <c r="E38"/>
  <c r="H38" s="1"/>
  <c r="E24"/>
  <c r="H24" s="1"/>
  <c r="E25"/>
  <c r="H25" s="1"/>
  <c r="E31"/>
  <c r="H31" s="1"/>
  <c r="E46"/>
  <c r="H46" s="1"/>
  <c r="E27"/>
  <c r="H27" s="1"/>
  <c r="E14"/>
  <c r="E32"/>
  <c r="H32" s="1"/>
  <c r="C13"/>
  <c r="G13"/>
  <c r="C14"/>
  <c r="G14"/>
  <c r="B18"/>
  <c r="F18"/>
  <c r="C16"/>
  <c r="G16"/>
  <c r="C15"/>
  <c r="G15"/>
  <c r="B13"/>
  <c r="E18"/>
  <c r="E47"/>
  <c r="H47" s="1"/>
  <c r="E39"/>
  <c r="H39" s="1"/>
  <c r="E35"/>
  <c r="H35" s="1"/>
  <c r="G17"/>
  <c r="E40"/>
  <c r="H40" s="1"/>
  <c r="E30"/>
  <c r="H30" s="1"/>
</calcChain>
</file>

<file path=xl/sharedStrings.xml><?xml version="1.0" encoding="utf-8"?>
<sst xmlns="http://schemas.openxmlformats.org/spreadsheetml/2006/main" count="23030" uniqueCount="3558">
  <si>
    <t>RespondentID</t>
  </si>
  <si>
    <t>CollectorID</t>
  </si>
  <si>
    <t>StartDate</t>
  </si>
  <si>
    <t>EndDate</t>
  </si>
  <si>
    <t>IP Address</t>
  </si>
  <si>
    <t>Email Address</t>
  </si>
  <si>
    <t>First Name</t>
  </si>
  <si>
    <t>LastName</t>
  </si>
  <si>
    <t>Custom Data</t>
  </si>
  <si>
    <t>List 3 open space areas, recreation facilities, or places that you and/or your family use in Dedham. - 1</t>
  </si>
  <si>
    <t>List 3 open space areas, recreation facilities, or places that you and/or your family use in Dedham. - 2</t>
  </si>
  <si>
    <t>List 3 open space areas, recreation facilities, or places that you and/or your family use in Dedham. - 3</t>
  </si>
  <si>
    <t>List 3 open space areas and/or recreation facilities that Dedham needs. - 1</t>
  </si>
  <si>
    <t>List 3 open space areas and/or recreation facilities that Dedham needs. - 2</t>
  </si>
  <si>
    <t>List 3 open space areas and/or recreation facilities that Dedham needs. - 3</t>
  </si>
  <si>
    <t>How important is it to you to preserve or acquire: &lt;br /&gt;&lt;em&gt;(5-very important ... 1-least important)&lt;/em&gt; - Buildings and places of historical significance?</t>
  </si>
  <si>
    <t>How important is it to you to preserve or acquire: &lt;br /&gt;&lt;em&gt;(5-very important ... 1-least important)&lt;/em&gt; - Open space to meet water and conservation needs?</t>
  </si>
  <si>
    <t>How important is it to you to preserve or acquire: &lt;br /&gt;&lt;em&gt;(5-very important ... 1-least important)&lt;/em&gt; - Open space to meet our active recreation needs?</t>
  </si>
  <si>
    <t>How important is it to you to preserve or acquire: &lt;br /&gt;&lt;em&gt;(5-very important ... 1-least important)&lt;/em&gt; - Open space for aesthetics or passive recreation?</t>
  </si>
  <si>
    <t>How important is it to you to preserve or acquire: &lt;br /&gt;&lt;em&gt;(5-very important ... 1-least important)&lt;/em&gt; - Open space to create a network?</t>
  </si>
  <si>
    <t>How satisfied are you with existing open space and recreational facilities in Dedham for the following age groups?&lt;br /&gt;&lt;em&gt;5-very satisfied   4-satisfied   3-neutral   2-dissatisfied   1-very dissatisfied&lt;/em&gt; - Under 5 years</t>
  </si>
  <si>
    <t>How satisfied are you with existing open space and recreational facilities in Dedham for the following age groups?&lt;br /&gt;&lt;em&gt;5-very satisfied   4-satisfied   3-neutral   2-dissatisfied   1-very dissatisfied&lt;/em&gt; - 6-12 years</t>
  </si>
  <si>
    <t>How satisfied are you with existing open space and recreational facilities in Dedham for the following age groups?&lt;br /&gt;&lt;em&gt;5-very satisfied   4-satisfied   3-neutral   2-dissatisfied   1-very dissatisfied&lt;/em&gt; - 13-17 years</t>
  </si>
  <si>
    <t>How satisfied are you with existing open space and recreational facilities in Dedham for the following age groups?&lt;br /&gt;&lt;em&gt;5-very satisfied   4-satisfied   3-neutral   2-dissatisfied   1-very dissatisfied&lt;/em&gt; - 18-29 years</t>
  </si>
  <si>
    <t>How satisfied are you with existing open space and recreational facilities in Dedham for the following age groups?&lt;br /&gt;&lt;em&gt;5-very satisfied   4-satisfied   3-neutral   2-dissatisfied   1-very dissatisfied&lt;/em&gt; - 30-54 years</t>
  </si>
  <si>
    <t>How satisfied are you with existing open space and recreational facilities in Dedham for the following age groups?&lt;br /&gt;&lt;em&gt;5-very satisfied   4-satisfied   3-neutral   2-dissatisfied   1-very dissatisfied&lt;/em&gt; - 55 years and older</t>
  </si>
  <si>
    <t>Comments on level of satisfaction. - Open-Ended Response</t>
  </si>
  <si>
    <t>Choose 5 activities or facilities you feel are NOT provided sufficiently. - Walking trails/paths</t>
  </si>
  <si>
    <t>Choose 5 activities or facilities you feel are NOT provided sufficiently. - Cross country trails</t>
  </si>
  <si>
    <t>Choose 5 activities or facilities you feel are NOT provided sufficiently. - Bike trails/paths</t>
  </si>
  <si>
    <t>Choose 5 activities or facilities you feel are NOT provided sufficiently. - Picnic area</t>
  </si>
  <si>
    <t>Choose 5 activities or facilities you feel are NOT provided sufficiently. - Boating</t>
  </si>
  <si>
    <t>Choose 5 activities or facilities you feel are NOT provided sufficiently. - Fishing</t>
  </si>
  <si>
    <t>Choose 5 activities or facilities you feel are NOT provided sufficiently. - Track</t>
  </si>
  <si>
    <t>Choose 5 activities or facilities you feel are NOT provided sufficiently. - Camping facility</t>
  </si>
  <si>
    <t>Choose 5 activities or facilities you feel are NOT provided sufficiently. - Access to water bodies</t>
  </si>
  <si>
    <t>Choose 5 activities or facilities you feel are NOT provided sufficiently. - Pickle Ball</t>
  </si>
  <si>
    <t>Choose 5 activities or facilities you feel are NOT provided sufficiently. - Conservation areas</t>
  </si>
  <si>
    <t>Choose 5 activities or facilities you feel are NOT provided sufficiently. - Small neighborhood parks</t>
  </si>
  <si>
    <t>Choose 5 activities or facilities you feel are NOT provided sufficiently. - Community gardens</t>
  </si>
  <si>
    <t>Choose 5 activities or facilities you feel are NOT provided sufficiently. - Dog park</t>
  </si>
  <si>
    <t>Choose 5 activities or facilities you feel are NOT provided sufficiently. - Water playground</t>
  </si>
  <si>
    <t>Choose 5 activities or facilities you feel are NOT provided sufficiently. - Softball fields</t>
  </si>
  <si>
    <t>Choose 5 activities or facilities you feel are NOT provided sufficiently. - Baseball fields</t>
  </si>
  <si>
    <t>Choose 5 activities or facilities you feel are NOT provided sufficiently. - Soccer fields</t>
  </si>
  <si>
    <t>Choose 5 activities or facilities you feel are NOT provided sufficiently. - Football fields</t>
  </si>
  <si>
    <t>Choose 5 activities or facilities you feel are NOT provided sufficiently. - Multi-use fields</t>
  </si>
  <si>
    <t>Choose 5 activities or facilities you feel are NOT provided sufficiently. - Basketball courts</t>
  </si>
  <si>
    <t>Choose 5 activities or facilities you feel are NOT provided sufficiently. - Tennis courts</t>
  </si>
  <si>
    <t>Choose 5 activities or facilities you feel are NOT provided sufficiently. - Golf</t>
  </si>
  <si>
    <t>Choose 5 activities or facilities you feel are NOT provided sufficiently. - Skate park</t>
  </si>
  <si>
    <t>Choose 5 activities or facilities you feel are NOT provided sufficiently. - Sand volleyball court</t>
  </si>
  <si>
    <t>Choose 5 activities or facilities you feel are NOT provided sufficiently. - Bocce court</t>
  </si>
  <si>
    <t>Choose 5 activities or facilities you feel are NOT provided sufficiently. - Swimming pool</t>
  </si>
  <si>
    <t>Choose 5 activities or facilities you feel are NOT provided sufficiently. - Rec./Community center</t>
  </si>
  <si>
    <t>Choose 5 activities or facilities you feel are NOT provided sufficiently. - Skating rink</t>
  </si>
  <si>
    <t>Choose 5 activities or facilities you feel are NOT provided sufficiently. - Amphitheater</t>
  </si>
  <si>
    <t>Choose 5 activities or facilities you feel are NOT provided sufficiently. - BMX track</t>
  </si>
  <si>
    <t>Choose 5 activities or facilities you feel are NOT provided sufficiently. - Lacrosse</t>
  </si>
  <si>
    <t>Choose 5 activities or facilities you feel are NOT provided sufficiently. - Other (please specify) or comment </t>
  </si>
  <si>
    <t>To preserve open space, would you: - Donate land to the Town for conservation and recreation to receive possible tax credit?</t>
  </si>
  <si>
    <t>To preserve open space, would you: - Sell land to the Town for conservation and recreation to receive possible tax credit?</t>
  </si>
  <si>
    <t>To preserve open space, would you: - Continue to support zoning for open space and recreation preservation?</t>
  </si>
  <si>
    <t>To preserve open space, would you: - Continue to accept conservation/agricultural restrictions/easements on land?</t>
  </si>
  <si>
    <t>How far is the closest open space area or recreation facility from your home?</t>
  </si>
  <si>
    <t>How do you usually get there?</t>
  </si>
  <si>
    <t>How often do you visit open space areas or recreation facilities in Dedham?</t>
  </si>
  <si>
    <t>Please pick the top three amenities you feel would enhance your experience the most when utilizing open space areas in Dedham: - Parking</t>
  </si>
  <si>
    <t>Please pick the top three amenities you feel would enhance your experience the most when utilizing open space areas in Dedham: - Informational/Interpretive signage</t>
  </si>
  <si>
    <t>Please pick the top three amenities you feel would enhance your experience the most when utilizing open space areas in Dedham: - Restroom facilities</t>
  </si>
  <si>
    <t>Please pick the top three amenities you feel would enhance your experience the most when utilizing open space areas in Dedham: - Trail markers</t>
  </si>
  <si>
    <t>Please pick the top three amenities you feel would enhance your experience the most when utilizing open space areas in Dedham: - Seating</t>
  </si>
  <si>
    <t>Please pick the top three amenities you feel would enhance your experience the most when utilizing open space areas in Dedham: - Shelter from weather/sun</t>
  </si>
  <si>
    <t>Please pick the top three amenities you feel would enhance your experience the most when utilizing open space areas in Dedham: - Trash receptacles</t>
  </si>
  <si>
    <t>Please pick the top three amenities you feel would enhance your experience the most when utilizing open space areas in Dedham: - Universal access (ADA access)</t>
  </si>
  <si>
    <t>Please pick the top three amenities you feel would enhance your experience the most when utilizing recreational facilities in Dedham: - Parking</t>
  </si>
  <si>
    <t>Please pick the top three amenities you feel would enhance your experience the most when utilizing recreational facilities in Dedham: - Informational/Interpretive signage</t>
  </si>
  <si>
    <t>Please pick the top three amenities you feel would enhance your experience the most when utilizing recreational facilities in Dedham: - Restroom facilities</t>
  </si>
  <si>
    <t>Please pick the top three amenities you feel would enhance your experience the most when utilizing recreational facilities in Dedham: - Seating</t>
  </si>
  <si>
    <t>Please pick the top three amenities you feel would enhance your experience the most when utilizing recreational facilities in Dedham: - Shelter from weather/sun</t>
  </si>
  <si>
    <t>Please pick the top three amenities you feel would enhance your experience the most when utilizing recreational facilities in Dedham: - Concessions</t>
  </si>
  <si>
    <t>Please pick the top three amenities you feel would enhance your experience the most when utilizing recreational facilities in Dedham: - Trash receptacles</t>
  </si>
  <si>
    <t>Please pick the top three amenities you feel would enhance your experience the most when utilizing recreational facilities in Dedham: - Universal Access (ADA access)</t>
  </si>
  <si>
    <t>Please pick the top three amenities you feel would enhance your experience the most when utilizing recreational facilities in Dedham: - Alternative Use/Play areas (play equipment for siblings, walking trails/circuits)</t>
  </si>
  <si>
    <t>What do you like BEST about Dedham's indoor and outdoor recreational experiences and open space areas? - Open-Ended Response</t>
  </si>
  <si>
    <t>What would you IMPROVE about Dedham's indoor and outdoor recreational experiences and open space areas? - Open-Ended Response</t>
  </si>
  <si>
    <t>What are the most important actions the Town should take in the next 5 years regarding open space and recreation opportunities?&lt;br /&gt;&lt;em&gt;For example, should the Town acquire a specific piece of property, save a particular existing resource, initiate a particular program, develop a site, concentrate on maintenance, etc.?&lt;/em&gt; - Open-Ended Response</t>
  </si>
  <si>
    <t>Do you live in Dedham?</t>
  </si>
  <si>
    <t>In which part of Dedham do you live?</t>
  </si>
  <si>
    <t>In which part of Dedham do you live? - Other (please specify)</t>
  </si>
  <si>
    <t>How long have you lived in Dedham?</t>
  </si>
  <si>
    <t>Check all age groups that live in your household: - Under 5</t>
  </si>
  <si>
    <t>Check all age groups that live in your household: - 5-14</t>
  </si>
  <si>
    <t>Check all age groups that live in your household: - 15-19</t>
  </si>
  <si>
    <t>Check all age groups that live in your household: - 19-24</t>
  </si>
  <si>
    <t>Check all age groups that live in your household: - 25-34</t>
  </si>
  <si>
    <t>Check all age groups that live in your household: - 35-44</t>
  </si>
  <si>
    <t>Check all age groups that live in your household: - 45-59</t>
  </si>
  <si>
    <t>Check all age groups that live in your household: - 60-74</t>
  </si>
  <si>
    <t>Check all age groups that live in your household: - 75 and older</t>
  </si>
  <si>
    <t>Are there any other comments you would like to add about Dedham’s open space and recreational opportunities? - Open-Ended Response</t>
  </si>
  <si>
    <t>How do you receive your information about parks, recreation and open space areas and programs? - Town Website</t>
  </si>
  <si>
    <t>How do you receive your information about parks, recreation and open space areas and programs? - Newspaper</t>
  </si>
  <si>
    <t>How do you receive your information about parks, recreation and open space areas and programs? - Public Access/Cable</t>
  </si>
  <si>
    <t>How do you receive your information about parks, recreation and open space areas and programs? - Social Media: Facebook, Twitter</t>
  </si>
  <si>
    <t>How do you receive your information about parks, recreation and open space areas and programs? - Word of Mouth</t>
  </si>
  <si>
    <t>How do you receive your information about parks, recreation and open space areas and programs? - Newsletters</t>
  </si>
  <si>
    <t>How do you receive your information about parks, recreation and open space areas and programs? - Signs/outside advertising</t>
  </si>
  <si>
    <t>How do you receive your information about parks, recreation and open space areas and programs? - Other (please specify)</t>
  </si>
  <si>
    <t>174.205.19.151</t>
  </si>
  <si>
    <t>Soccer fields</t>
  </si>
  <si>
    <t>Multi-use fields</t>
  </si>
  <si>
    <t>Basketball courts</t>
  </si>
  <si>
    <t>BMX track</t>
  </si>
  <si>
    <t>Lacrosse</t>
  </si>
  <si>
    <t>No</t>
  </si>
  <si>
    <t>More than 1 mile</t>
  </si>
  <si>
    <t>Drive</t>
  </si>
  <si>
    <t>3 times a week</t>
  </si>
  <si>
    <t>Parking</t>
  </si>
  <si>
    <t>Restroom facilities</t>
  </si>
  <si>
    <t>Shelter from weather/sun</t>
  </si>
  <si>
    <t>Alternative Use/Play areas (play equipment for siblings, walking trails/circuits)</t>
  </si>
  <si>
    <t xml:space="preserve">Field availability and conditions   </t>
  </si>
  <si>
    <t>Yes</t>
  </si>
  <si>
    <t>Greenlodge</t>
  </si>
  <si>
    <t>5-20 years</t>
  </si>
  <si>
    <t>35-44</t>
  </si>
  <si>
    <t>Word of Mouth</t>
  </si>
  <si>
    <t>173.76.208.143</t>
  </si>
  <si>
    <t>Dedham Recreation Building</t>
  </si>
  <si>
    <t>Memorial Park</t>
  </si>
  <si>
    <t>Rustcraft Field</t>
  </si>
  <si>
    <t>soccer/baseball fields</t>
  </si>
  <si>
    <t>The fields that are available for sports are a awful.  We should be ashamed of our town to have other towns travel here and use our disgraceful fields.</t>
  </si>
  <si>
    <t>Water playground</t>
  </si>
  <si>
    <t>Baseball fields</t>
  </si>
  <si>
    <t>Swimming pool</t>
  </si>
  <si>
    <t>Skating rink</t>
  </si>
  <si>
    <t>Outdoor swimming pools and a better outdoor skating rink.  The one at memorial park is okay, but if the weather isn't cold enough there isn't a rink.  It is not maintained and it is not inviting.  There should be benches, heat lamps, the snack shack should be open to provide hot chocolate and music.</t>
  </si>
  <si>
    <t>1/4 to 1/2 mile (10-15 minute walk)</t>
  </si>
  <si>
    <t>Everyday</t>
  </si>
  <si>
    <t>Seating</t>
  </si>
  <si>
    <t>They should develop the Striar property finally!   They should also fix all the school fields, they are an embarrassment to the town.</t>
  </si>
  <si>
    <t>Other (please specify)</t>
  </si>
  <si>
    <t>Dedham Center</t>
  </si>
  <si>
    <t>More than 20 years</t>
  </si>
  <si>
    <t>45-59</t>
  </si>
  <si>
    <t xml:space="preserve">I have lived in Dedham my whole life and there has not much been done to the fields.  I have no idea as to why the taxes are not going to improve the sports fields and the school fields.  Fix what we have and not add to the project list.  No Rail Trail!!!!   </t>
  </si>
  <si>
    <t>Town Website</t>
  </si>
  <si>
    <t>Newspaper</t>
  </si>
  <si>
    <t>Social Media: Facebook, Twitter</t>
  </si>
  <si>
    <t>Newsletters</t>
  </si>
  <si>
    <t>emails</t>
  </si>
  <si>
    <t>173.76.235.79</t>
  </si>
  <si>
    <t>Wilson Mt.</t>
  </si>
  <si>
    <t>Gonzalez Field</t>
  </si>
  <si>
    <t>Cutler Park</t>
  </si>
  <si>
    <t xml:space="preserve">Playing fields </t>
  </si>
  <si>
    <t>Cross country trails</t>
  </si>
  <si>
    <t>Bike trails/paths</t>
  </si>
  <si>
    <t>Pickle Ball</t>
  </si>
  <si>
    <t>Small neighborhood parks</t>
  </si>
  <si>
    <t>Skate park</t>
  </si>
  <si>
    <t>Trail markers</t>
  </si>
  <si>
    <t>Trash receptacles</t>
  </si>
  <si>
    <t>Good variety, just not enough</t>
  </si>
  <si>
    <t>One large area where there are multiple playing fields</t>
  </si>
  <si>
    <t>The Village</t>
  </si>
  <si>
    <t>209.6.9.182</t>
  </si>
  <si>
    <t>Wilson mountain</t>
  </si>
  <si>
    <t>Rustcraft fields</t>
  </si>
  <si>
    <t>Rail trail</t>
  </si>
  <si>
    <t xml:space="preserve">Basketball courts </t>
  </si>
  <si>
    <t>Walking trails/paths</t>
  </si>
  <si>
    <t>Within 1/4 mile (8-10 minute walk)</t>
  </si>
  <si>
    <t>Walk</t>
  </si>
  <si>
    <t>East Dedham</t>
  </si>
  <si>
    <t>25-34</t>
  </si>
  <si>
    <t>108.49.112.208</t>
  </si>
  <si>
    <t>Gonzalez field</t>
  </si>
  <si>
    <t>Dedham pool</t>
  </si>
  <si>
    <t>Turf field</t>
  </si>
  <si>
    <t>Rugby pitch</t>
  </si>
  <si>
    <t>3/4 to 1 mile (20-25 minute walk)</t>
  </si>
  <si>
    <t>Once a week</t>
  </si>
  <si>
    <t>Precinct 1</t>
  </si>
  <si>
    <t>108.20.74.189</t>
  </si>
  <si>
    <t>Memorial Park/Gonzales Field</t>
  </si>
  <si>
    <t>Wilson Mountain</t>
  </si>
  <si>
    <t>Millenium Park</t>
  </si>
  <si>
    <t>Develop Striar Property</t>
  </si>
  <si>
    <t>Rail Trail</t>
  </si>
  <si>
    <t>Bocci court</t>
  </si>
  <si>
    <t>Sand volleyball court</t>
  </si>
  <si>
    <t>Bocce court</t>
  </si>
  <si>
    <t>Rec./Community center</t>
  </si>
  <si>
    <t>Open gym on weekends for Dedham youth</t>
  </si>
  <si>
    <t>I appreciate the Dedham pool which is a great low cost recreational resource for citizens of Dedham</t>
  </si>
  <si>
    <t>I would prioritize development of the Striar property to create more fields, tennis courts, bocce court, walking trail.  Perhaps put artifical turf at the pool field - closest to the actual pool.  I realize turf is going in at Gonzalez.</t>
  </si>
  <si>
    <t>Develop the Striar property to provide more fields, tennis courts, biking/walking trail</t>
  </si>
  <si>
    <t xml:space="preserve">I feel Dedham has such limited open space that we should strive to preserve as much as we reasonably can from non-recreational development.  </t>
  </si>
  <si>
    <t>24.91.38.53</t>
  </si>
  <si>
    <t>Paul Park</t>
  </si>
  <si>
    <t>Whitcomb Woods</t>
  </si>
  <si>
    <t>Memorial Field Playground</t>
  </si>
  <si>
    <t>Playground in Dedham Square</t>
  </si>
  <si>
    <t>Fountain</t>
  </si>
  <si>
    <t>Trees are needed over gathering areas and at playgrounds. Links are needed to existing spaces.</t>
  </si>
  <si>
    <t>Access to water bodies</t>
  </si>
  <si>
    <t>Plenty of grassy area to run</t>
  </si>
  <si>
    <t>More trees and more playgrounds.</t>
  </si>
  <si>
    <t xml:space="preserve">Improve access to Wigwam Pond and the Charles River. Add more variety to the current spaces. </t>
  </si>
  <si>
    <t>Oakdale</t>
  </si>
  <si>
    <t>Less than 5 years</t>
  </si>
  <si>
    <t>Under 5</t>
  </si>
  <si>
    <t>The pool building needs replacing. The existing spaces need better links to them.</t>
  </si>
  <si>
    <t>76.19.175.27</t>
  </si>
  <si>
    <t>Dedham Community House</t>
  </si>
  <si>
    <t>turf Lacrosse field</t>
  </si>
  <si>
    <t>bike trails</t>
  </si>
  <si>
    <t>Picnic area</t>
  </si>
  <si>
    <t>Bike</t>
  </si>
  <si>
    <t>Dexter</t>
  </si>
  <si>
    <t>As a coach of Dedham Youth Lacrosse (and someone that sees what facilities other communities have), I feel that the facilities, fields, etc that are available to and dedicated to the sport of lacrosse are grossly insufficient.  We could certainly use a multi-sport field, but we would need the field to be lined for lacrosse, have lights, and be made available consistently during the spring season for practice and games.</t>
  </si>
  <si>
    <t>Signs/outside advertising</t>
  </si>
  <si>
    <t>108.7.96.124</t>
  </si>
  <si>
    <t>Riverdale fields</t>
  </si>
  <si>
    <t>Hockey rink owned by the town</t>
  </si>
  <si>
    <t>More soccer/lacrosse/baseball fields</t>
  </si>
  <si>
    <t>Grass that grows on any field</t>
  </si>
  <si>
    <t>For kids 6-17, it's about the sports fields.  Ours are in terrible shape compared to surrounding towns, and we seem to have fewer of them.</t>
  </si>
  <si>
    <t>Community gardens</t>
  </si>
  <si>
    <t>Concessions</t>
  </si>
  <si>
    <t xml:space="preserve">The quality.  We do not water our playing fields, from what I can tell, and so they are mostly dirt.  It is bad for the kids but also embarrassing for the town.  </t>
  </si>
  <si>
    <t>Purchase Boch Ice and make it a town ice facility</t>
  </si>
  <si>
    <t>174.192.35.146</t>
  </si>
  <si>
    <t xml:space="preserve">Rustcraft </t>
  </si>
  <si>
    <t xml:space="preserve">Avery upper soccer field </t>
  </si>
  <si>
    <t xml:space="preserve">Memorial </t>
  </si>
  <si>
    <t xml:space="preserve">Turf </t>
  </si>
  <si>
    <t xml:space="preserve">Cleaner playgrounds </t>
  </si>
  <si>
    <t xml:space="preserve">Level grass fields for soccer </t>
  </si>
  <si>
    <t xml:space="preserve">Our fields for soccer don't even come close to being acceptable . It's sad when there ar homeless people sleeping in the same place our kids play soccer . </t>
  </si>
  <si>
    <t>Track</t>
  </si>
  <si>
    <t>There are many to choose from but they are all sub par compared to other towns . I am specifically referring to soccer .</t>
  </si>
  <si>
    <t xml:space="preserve">Put in turf or dedicate an entire complex to sports like most towns do . </t>
  </si>
  <si>
    <t xml:space="preserve">1)Enforce homeless folks not being able to sleep at parks during games   2)Put in restrooms at fields   3) Put a committe together to clean up soccer fields .  </t>
  </si>
  <si>
    <t>Sprague Manor</t>
  </si>
  <si>
    <t>75 and older</t>
  </si>
  <si>
    <t xml:space="preserve">I am embarrassed by our town soccer fields . </t>
  </si>
  <si>
    <t>98.110.168.222</t>
  </si>
  <si>
    <t xml:space="preserve">Kehoe park </t>
  </si>
  <si>
    <t>Paul park</t>
  </si>
  <si>
    <t>Bike paths</t>
  </si>
  <si>
    <t>It's a disgrace that we don't have proper soccer fields</t>
  </si>
  <si>
    <t>Riverdale</t>
  </si>
  <si>
    <t>98.110.161.190</t>
  </si>
  <si>
    <t xml:space="preserve">Nobles </t>
  </si>
  <si>
    <t>We need fields for lacrosse</t>
  </si>
  <si>
    <t>Once a month</t>
  </si>
  <si>
    <t>15-19</t>
  </si>
  <si>
    <t>73.69.222.239</t>
  </si>
  <si>
    <t xml:space="preserve">Dedham High turf field </t>
  </si>
  <si>
    <t xml:space="preserve">Wilson mountain </t>
  </si>
  <si>
    <t xml:space="preserve">Dedham community house lacrosse field </t>
  </si>
  <si>
    <t xml:space="preserve">Turf field for lacrosse </t>
  </si>
  <si>
    <t xml:space="preserve">Turf field for soccer </t>
  </si>
  <si>
    <t xml:space="preserve">Hockey rink </t>
  </si>
  <si>
    <t>73.114.133.124</t>
  </si>
  <si>
    <t>Dedham High</t>
  </si>
  <si>
    <t>Lacrosse fields (Preferably with lights)</t>
  </si>
  <si>
    <t>Street hockey rink, (would fit in at Memorial).</t>
  </si>
  <si>
    <t>Walls for ball sports, (lacrosse, tennis, etc).  Mother Brooke maybe.</t>
  </si>
  <si>
    <t>Normally, highly accessible and clean. Thank You</t>
  </si>
  <si>
    <t>More turfed areas, especially near playgrounds.</t>
  </si>
  <si>
    <t>a lacrosse field.</t>
  </si>
  <si>
    <t>in West Roxbury right near riverdale.  Shop often with great parks.</t>
  </si>
  <si>
    <t>174.192.5.120</t>
  </si>
  <si>
    <t xml:space="preserve">Rash School river walk </t>
  </si>
  <si>
    <t>Charles River (canoeing and kayaking)</t>
  </si>
  <si>
    <t>More protected woods/trails</t>
  </si>
  <si>
    <t>Better access to Charles River - boat ramps and parking</t>
  </si>
  <si>
    <t>More artificial turf fields for early spring and when it is too wet/muddy on natural grass</t>
  </si>
  <si>
    <t>Conservation areas</t>
  </si>
  <si>
    <t>Amphitheater</t>
  </si>
  <si>
    <t>2 to 3 times a year</t>
  </si>
  <si>
    <t>50.245.13.105</t>
  </si>
  <si>
    <t>Dedham High School Turf Field</t>
  </si>
  <si>
    <t>Gonzalez Soccer Field</t>
  </si>
  <si>
    <t>DCH Field</t>
  </si>
  <si>
    <t>Turf Lacrosse Field</t>
  </si>
  <si>
    <t>Turf on Gonzalez</t>
  </si>
  <si>
    <t>Hockey Rink</t>
  </si>
  <si>
    <t>We could use some turf fields for Youth Lacrosse and Youth Soccer.  They last longer and can be used in early spring/late fall</t>
  </si>
  <si>
    <t>Football fields</t>
  </si>
  <si>
    <t>Tennis courts</t>
  </si>
  <si>
    <t>Some of the facilities are very nice (DHS Turf Field)</t>
  </si>
  <si>
    <t>Grass fields are over used and not enough to be readily available</t>
  </si>
  <si>
    <t>Acquire new sights for multipurpose, or turf so they can be used more</t>
  </si>
  <si>
    <t>98.217.148.222</t>
  </si>
  <si>
    <t>Canoe launch</t>
  </si>
  <si>
    <t>none if it means higher taxes</t>
  </si>
  <si>
    <t>attention to taxes - go away and have a fundraiser</t>
  </si>
  <si>
    <t>when it is not paid for by taxes</t>
  </si>
  <si>
    <t>shut down anything paid for by tax</t>
  </si>
  <si>
    <t>cut taxes and encourage private funding</t>
  </si>
  <si>
    <t>centre</t>
  </si>
  <si>
    <t>19-24</t>
  </si>
  <si>
    <t>hold a fundraiser, stop all the ridiculous tax hikes and schemes</t>
  </si>
  <si>
    <t>98.217.144.163</t>
  </si>
  <si>
    <t>Lower Memorial Field</t>
  </si>
  <si>
    <t>Rustcraft soccer fields</t>
  </si>
  <si>
    <t>High School turf field</t>
  </si>
  <si>
    <t>Lacrosse field</t>
  </si>
  <si>
    <t>bike trail</t>
  </si>
  <si>
    <t>We have some great playgrounds</t>
  </si>
  <si>
    <t>We mostly use fields for team sports. I feel that the grass could be better maintained and that they should all have public bathrooms/port-a-potties</t>
  </si>
  <si>
    <t xml:space="preserve">Develop and maintain all available space for sports programs. We should have better fields for multi sports - soccer, lacrosse, baseball. </t>
  </si>
  <si>
    <t>52.55.200.77</t>
  </si>
  <si>
    <t>Ju Jus Pool</t>
  </si>
  <si>
    <t>dog park</t>
  </si>
  <si>
    <t>more places to play basketball outside</t>
  </si>
  <si>
    <t>updated tennis courts</t>
  </si>
  <si>
    <t xml:space="preserve">a park in the P1 greater area for kids and adults </t>
  </si>
  <si>
    <t>updates to them to make more appealing for use.</t>
  </si>
  <si>
    <t>107.77.225.139</t>
  </si>
  <si>
    <t>Memorial</t>
  </si>
  <si>
    <t>Rustcraft</t>
  </si>
  <si>
    <t xml:space="preserve">Ice rink </t>
  </si>
  <si>
    <t>Town pool</t>
  </si>
  <si>
    <t xml:space="preserve">Baseball fields </t>
  </si>
  <si>
    <t>Dog park</t>
  </si>
  <si>
    <t xml:space="preserve">Dog friendly fields   Multi field complex  Affordable ice rink </t>
  </si>
  <si>
    <t>173.48.97.54</t>
  </si>
  <si>
    <t>Memorial Field</t>
  </si>
  <si>
    <t>Walking/Hiking paths (Striar Property)</t>
  </si>
  <si>
    <t>Open gym time for kids</t>
  </si>
  <si>
    <t>Hockey rink</t>
  </si>
  <si>
    <t>Informational/Interpretive signage</t>
  </si>
  <si>
    <t>I feel these areas are a safe environment for those that use</t>
  </si>
  <si>
    <t>Open gym time in the winter for kids.    Follow thru on the Striar Project, whether it be fields or walking/hiking paths.</t>
  </si>
  <si>
    <t>West Dedham</t>
  </si>
  <si>
    <t>Public Access/Cable</t>
  </si>
  <si>
    <t>66.87.124.62</t>
  </si>
  <si>
    <t>Memorial  field</t>
  </si>
  <si>
    <t>High school turf field</t>
  </si>
  <si>
    <t xml:space="preserve">Gonzales </t>
  </si>
  <si>
    <t>Lacrosse turf field</t>
  </si>
  <si>
    <t>All season training facility</t>
  </si>
  <si>
    <t>Permanent town  owed athletic facilities are  needed with ewual acces for all programs....snack bag and restroom  access as well</t>
  </si>
  <si>
    <t>Fishing</t>
  </si>
  <si>
    <t>1/2 to 3/4 mile (15-20 minute walk)</t>
  </si>
  <si>
    <t>Twice a month</t>
  </si>
  <si>
    <t>Acquire  large parcel for multi sport use</t>
  </si>
  <si>
    <t>173.76.33.144</t>
  </si>
  <si>
    <t>Charles River</t>
  </si>
  <si>
    <t>Atletic Fields</t>
  </si>
  <si>
    <t>turf lacrosse field</t>
  </si>
  <si>
    <t>hockey rink</t>
  </si>
  <si>
    <t>Golf</t>
  </si>
  <si>
    <t>173.9.0.1</t>
  </si>
  <si>
    <t>Community House Pool</t>
  </si>
  <si>
    <t>Boch Arena</t>
  </si>
  <si>
    <t>Lacrosse Field</t>
  </si>
  <si>
    <t>Ice Rink</t>
  </si>
  <si>
    <t>Boating</t>
  </si>
  <si>
    <t>50.200.185.226</t>
  </si>
  <si>
    <t>Rustcraft Fields</t>
  </si>
  <si>
    <t>Dedham High Basketball Courts</t>
  </si>
  <si>
    <t>Memorial Field - fields and playground</t>
  </si>
  <si>
    <t>Playground space downtown</t>
  </si>
  <si>
    <t>Walking/biking trails</t>
  </si>
  <si>
    <t>Lacrosse fields or turf fields</t>
  </si>
  <si>
    <t>As a family, I find that I am disappointed in the condition of parks, the accessibility of downtown by sidewalk/bike/walk. The fields we use are in poor condition for baseball, soccer, and lacrosse. There is little greenspace to enjoy as a family that is central to town. We often travel out of Dedham for better parks, playgrounds, water parks, fields, and courts.</t>
  </si>
  <si>
    <t>Almost everything.</t>
  </si>
  <si>
    <t>174.192.6.20</t>
  </si>
  <si>
    <t>Condon</t>
  </si>
  <si>
    <t xml:space="preserve">Russcraft </t>
  </si>
  <si>
    <t>Water and take care of the fields we have</t>
  </si>
  <si>
    <t>Lacrosse Field &amp; Ball Wall</t>
  </si>
  <si>
    <t>Batting Cage</t>
  </si>
  <si>
    <t>Town Ice Rink</t>
  </si>
  <si>
    <t>Camping facility</t>
  </si>
  <si>
    <t>71.248.169.60</t>
  </si>
  <si>
    <t>High School Turf</t>
  </si>
  <si>
    <t>Better maintenance of existing facilities</t>
  </si>
  <si>
    <t>Larger park in Greenlodge Area</t>
  </si>
  <si>
    <t xml:space="preserve">Better access to Charles River / Access across river from HSL to Cutler Park </t>
  </si>
  <si>
    <t>I think we need to spend more money on renovation and upkeep of the facilities that we have. We do need more (esp Greenlodge) but we first need to care for what we have.</t>
  </si>
  <si>
    <t>Sadly Dedham's best facilities are the privately owned facilities. There is great potential at Memorial and Gonzalez.</t>
  </si>
  <si>
    <t>Upgrades and better maintenance to existing fields and more fields in Greenlodge area.</t>
  </si>
  <si>
    <t>Develop a plan to prioritize and pay for the renovation of existing facilities and to properly budget for their upkeep. Put maintenance obligation and responsibility with one entity and hold them accountable for doing the work properly.</t>
  </si>
  <si>
    <t>107.77.226.145</t>
  </si>
  <si>
    <t>Cutler park</t>
  </si>
  <si>
    <t>Dog park on Common st</t>
  </si>
  <si>
    <t>Lacrosse fields</t>
  </si>
  <si>
    <t>Bike paths (not just the rail trail)</t>
  </si>
  <si>
    <t xml:space="preserve">1) Build Dedham Heritage Rail Trail, 2) build lacrosse fields, 3) use eminent domain to acquire the blighted lots across from Endicott Estate and turn them into sports fields or a park, 4) improve access to Dedham town forest. </t>
  </si>
  <si>
    <t>108.7.96.61</t>
  </si>
  <si>
    <t xml:space="preserve">Dedham High School turf </t>
  </si>
  <si>
    <t xml:space="preserve">Wilson Mountain </t>
  </si>
  <si>
    <t xml:space="preserve">Turf field designated for Lacrosse </t>
  </si>
  <si>
    <t>Turf field for other sports</t>
  </si>
  <si>
    <t xml:space="preserve">Dedham youth hockey rink </t>
  </si>
  <si>
    <t xml:space="preserve">Dedham needs a designated lacrosse field like every other town </t>
  </si>
  <si>
    <t>Enjoyable, clean, up to par for what they are and when they were built</t>
  </si>
  <si>
    <t xml:space="preserve">Need designated sports fields for particular sporting event; primarily lacrosse </t>
  </si>
  <si>
    <t>Develop a site whether an existing field or land town has and create specific fields w lighting for sports, particularly lacrosse</t>
  </si>
  <si>
    <t>66.87.124.167</t>
  </si>
  <si>
    <t>Canoe Launch</t>
  </si>
  <si>
    <t>Skate/bicycle/scooter park</t>
  </si>
  <si>
    <t>192.91.101.30</t>
  </si>
  <si>
    <t>Memorial fields</t>
  </si>
  <si>
    <t>Dolan center water ways</t>
  </si>
  <si>
    <t>senior meet and walk area</t>
  </si>
  <si>
    <t>teen meet and exercise/hang space</t>
  </si>
  <si>
    <t>outdoor town/family pool no charge</t>
  </si>
  <si>
    <t xml:space="preserve">Love the small community feel. Used the indoor pool when kids were younger. </t>
  </si>
  <si>
    <t>Senior activities/space /exercise  More teen activities and safe space</t>
  </si>
  <si>
    <t>108.20.203.85</t>
  </si>
  <si>
    <t>all town athletic fields</t>
  </si>
  <si>
    <t>Community House</t>
  </si>
  <si>
    <t>turf soccer field</t>
  </si>
  <si>
    <t>turf lacrosse field with 'wall-ball' wall</t>
  </si>
  <si>
    <t>ice rink</t>
  </si>
  <si>
    <t>38.88.209.122</t>
  </si>
  <si>
    <t>Trails</t>
  </si>
  <si>
    <t>Sports Fields</t>
  </si>
  <si>
    <t>76.19.169.156</t>
  </si>
  <si>
    <t>E-mail</t>
  </si>
  <si>
    <t>108.20.121.252</t>
  </si>
  <si>
    <t>Playing fields at Community House and high school</t>
  </si>
  <si>
    <t xml:space="preserve">Playing fields at Northeastern </t>
  </si>
  <si>
    <t>New and Improved sports fields, especially lacrosse</t>
  </si>
  <si>
    <t>walking/biking paths away from heavy traffic</t>
  </si>
  <si>
    <t>A public park/playground in Precinct 1</t>
  </si>
  <si>
    <t>Nothing appealing or convenient about Dolan Rec Ctr.</t>
  </si>
  <si>
    <t xml:space="preserve">I appreciate that Wilson Mountain is a large open space.  </t>
  </si>
  <si>
    <t xml:space="preserve">The Dolan Rec center could offer many more programs and would get more interest if in a larger building closer to Dedham Ctr. The Community House space is not very functional. </t>
  </si>
  <si>
    <t xml:space="preserve">Preserve the amount of open space currently in existence.  Invest in and maintain the Rail Trail. Create a lacrosse field of designate one of the current playing fields as multi-use.  </t>
  </si>
  <si>
    <t>72.22.171.114</t>
  </si>
  <si>
    <t>wilson mountain</t>
  </si>
  <si>
    <t>dch field</t>
  </si>
  <si>
    <t>training field (high &amp; bridge st)</t>
  </si>
  <si>
    <t>lacrosse field</t>
  </si>
  <si>
    <t>room for practices during the week</t>
  </si>
  <si>
    <t>turf field</t>
  </si>
  <si>
    <t xml:space="preserve">the training field (bridge and high st) is a disgrace. it's a prominent part of what visitors see and the grass is terrible, moss, never cared for. </t>
  </si>
  <si>
    <t xml:space="preserve">Many of the fields that do exist are in tough shape, which makes it dangerous when kids are playing/practicing on them.   Training field (Bridge &amp; High) St is in terrible shape. Needs re-seeding and some landscaping help.  </t>
  </si>
  <si>
    <t xml:space="preserve">The town needs to concentrate on maintenance of the existing fields (including training field) to be able to utilize the existing facilities. </t>
  </si>
  <si>
    <t>152.130.6.2</t>
  </si>
  <si>
    <t>DCH</t>
  </si>
  <si>
    <t>rustcraft field</t>
  </si>
  <si>
    <t>turf field for lacrosse</t>
  </si>
  <si>
    <t>better field for youth soccer</t>
  </si>
  <si>
    <t>108.20.137.108</t>
  </si>
  <si>
    <t>Green lodge Field</t>
  </si>
  <si>
    <t xml:space="preserve">Ruscraft </t>
  </si>
  <si>
    <t>LAX field</t>
  </si>
  <si>
    <t xml:space="preserve">Turf field </t>
  </si>
  <si>
    <t>All Dedham fields are in deplorable condition, embarrassed when other towns come to play Dedham teams</t>
  </si>
  <si>
    <t>Nothing</t>
  </si>
  <si>
    <t xml:space="preserve">Maintaining </t>
  </si>
  <si>
    <t>Maintaining the fields</t>
  </si>
  <si>
    <t>76.118.32.97</t>
  </si>
  <si>
    <t>Dedham Community House field</t>
  </si>
  <si>
    <t>Rustcraft School field</t>
  </si>
  <si>
    <t>Nobles School Ice Rink</t>
  </si>
  <si>
    <t>Dedicated lacrosse area</t>
  </si>
  <si>
    <t>Community Gardens</t>
  </si>
  <si>
    <t>In light of current high property taxes, Dedham needs to catch up with neighboring towns</t>
  </si>
  <si>
    <t>Accessibility</t>
  </si>
  <si>
    <t>Grass quality</t>
  </si>
  <si>
    <t>Improved maintenance and to designate a lacrosse area</t>
  </si>
  <si>
    <t>64.119.130.187</t>
  </si>
  <si>
    <t>Charles River Park basketball courts</t>
  </si>
  <si>
    <t>All soccer fields</t>
  </si>
  <si>
    <t>Street hockey rink or skate park</t>
  </si>
  <si>
    <t>Would love to see a turf lacrosse field and hockey rink dedicated to Dedham youth hockey.</t>
  </si>
  <si>
    <t>Universal access (ADA access)</t>
  </si>
  <si>
    <t>Would love to have a dedicated lacrosse field. This sport has become very popular, and would be a great benefit to the development of our town program.</t>
  </si>
  <si>
    <t>71.174.64.33</t>
  </si>
  <si>
    <t xml:space="preserve">Ice hockey rink </t>
  </si>
  <si>
    <t xml:space="preserve">Lacrosse field with lights </t>
  </si>
  <si>
    <t xml:space="preserve">Bathrooms </t>
  </si>
  <si>
    <t>75.144.154.170</t>
  </si>
  <si>
    <t>Dedham high school</t>
  </si>
  <si>
    <t>Memorial park</t>
  </si>
  <si>
    <t>Sports field</t>
  </si>
  <si>
    <t>Walking trail</t>
  </si>
  <si>
    <t>Clean</t>
  </si>
  <si>
    <t>More space for different activities it seems soccer is using most of space</t>
  </si>
  <si>
    <t>Acquire abandoned property on east st opposite endicott estate and build a sport complex</t>
  </si>
  <si>
    <t>65.96.201.107</t>
  </si>
  <si>
    <t>Boch Ice Rink/Nobels</t>
  </si>
  <si>
    <t>Soccer</t>
  </si>
  <si>
    <t>Tennis</t>
  </si>
  <si>
    <t xml:space="preserve">At least get the grass to grow on the pitches and make sure our kids are not playing on dust or mud. </t>
  </si>
  <si>
    <t>All of the above would be lovely to have</t>
  </si>
  <si>
    <t>Close proximity.</t>
  </si>
  <si>
    <t xml:space="preserve">Fields are in terrible shape and should have dedicated care. </t>
  </si>
  <si>
    <t xml:space="preserve">Initiate a program to have a dedicated space with specific sports focus.  </t>
  </si>
  <si>
    <t xml:space="preserve">There are some remarkable coaches that bring together the community from all different schools and backgrounds. Sports are a huge bonding mechanism for kids and community. </t>
  </si>
  <si>
    <t>108.20.137.74</t>
  </si>
  <si>
    <t xml:space="preserve">Soccer fields </t>
  </si>
  <si>
    <t xml:space="preserve">Playgrounds </t>
  </si>
  <si>
    <t xml:space="preserve">Lacrosse field </t>
  </si>
  <si>
    <t>72.70.56.67</t>
  </si>
  <si>
    <t>Mother Brook</t>
  </si>
  <si>
    <t>Cutler Park Reservation</t>
  </si>
  <si>
    <t>bike path</t>
  </si>
  <si>
    <t>walking paths along mother brook</t>
  </si>
  <si>
    <t>More walking paths near Mother Brook.</t>
  </si>
  <si>
    <t>Mother Brook canoe/kayak launch</t>
  </si>
  <si>
    <t>Good memories of my son learning to swim in the Dedham Pool and pretty parks.</t>
  </si>
  <si>
    <t>Free swimming lessons to residents with financial difficulties.</t>
  </si>
  <si>
    <t>Keep developing Mother Brook walkways and waterways.</t>
  </si>
  <si>
    <t>60-74</t>
  </si>
  <si>
    <t xml:space="preserve">Mother Brook is wonderful for East Dedham--historically, visually and the work on it by people is admirable.  I just hope work continues on it.  </t>
  </si>
  <si>
    <t>72.93.87.56</t>
  </si>
  <si>
    <t>soccer fields</t>
  </si>
  <si>
    <t>tennis courts</t>
  </si>
  <si>
    <t>high school track</t>
  </si>
  <si>
    <t>much better soccer fields</t>
  </si>
  <si>
    <t>recreation facilities with bathrooms</t>
  </si>
  <si>
    <t>improved lighting around recreation facilities</t>
  </si>
  <si>
    <t xml:space="preserve">When you compare Dedham with area towns particulary BAYS league towns -- our fields are a total embarrassment. Don't we have a lot of money saved up at town hall? What is going on? </t>
  </si>
  <si>
    <t xml:space="preserve">Do we have indoor that isn't connected to the school system? The best is the high school football field and track. </t>
  </si>
  <si>
    <t>Improve the condition of the grass fields, add turf fields, make sure there are bathrooms, better seating, trash barrels. We always look like the fields, etc. are an after thought. We are too poor a town to afford keeping the recreational areas up (this can't be true!!).</t>
  </si>
  <si>
    <t>Improve fields for youth sports; invest in communicating that we care about our youth and the make Dedham a place that can be attractive to younger families so that they will STAY in Dedham and not move to Westwood or Needham, etc. when they can afford it!</t>
  </si>
  <si>
    <t>The rail trail should be a no brainer. The opposition arguments show the townies that are against progress and against Dedham moving into the 21st century.</t>
  </si>
  <si>
    <t>205.156.84.229</t>
  </si>
  <si>
    <t>Parks</t>
  </si>
  <si>
    <t>ball fields</t>
  </si>
  <si>
    <t>rec center</t>
  </si>
  <si>
    <t>more ball fields (soccer)</t>
  </si>
  <si>
    <t>bigger rec center</t>
  </si>
  <si>
    <t>Softball fields</t>
  </si>
  <si>
    <t>Parks are relatively clean.</t>
  </si>
  <si>
    <t>More restrooms.</t>
  </si>
  <si>
    <t>66.87.125.133</t>
  </si>
  <si>
    <t>Condon Park</t>
  </si>
  <si>
    <t>Wilson Reservation</t>
  </si>
  <si>
    <t>Adult Exercise Equipment (attached to tot lot)</t>
  </si>
  <si>
    <t xml:space="preserve">Tot lot/soccer field combos </t>
  </si>
  <si>
    <t>38.242.2.98</t>
  </si>
  <si>
    <t>Memorial Field, Rustcraft Field</t>
  </si>
  <si>
    <t>Sadly, Capen Field</t>
  </si>
  <si>
    <t>proper lacrosse field</t>
  </si>
  <si>
    <t>pool</t>
  </si>
  <si>
    <t>Additional Turf</t>
  </si>
  <si>
    <t>Grass areas that actually get watered</t>
  </si>
  <si>
    <t>The quality and maintenance of the fields is horrific and lazy. Sprinkler systems and well pressure have been inoperable for far too long.  lazy.</t>
  </si>
  <si>
    <t>they need to be taken care of better.  water.. proper mowing.  STOP driving the DPW and Parks trucks on the fields.  It is insane and once again... LAZY</t>
  </si>
  <si>
    <t>96.233.59.37</t>
  </si>
  <si>
    <t>more hiking/biking opportunities</t>
  </si>
  <si>
    <t>indoor basketball</t>
  </si>
  <si>
    <t>I just don't think of Dedham as a place with nice parks. I spend more time at Hale and in Canton</t>
  </si>
  <si>
    <t>acquire more of it and develop what currently exists</t>
  </si>
  <si>
    <t>108.20.74.54</t>
  </si>
  <si>
    <t>More walking trails</t>
  </si>
  <si>
    <t>Older child playground</t>
  </si>
  <si>
    <t>170.223.128.225</t>
  </si>
  <si>
    <t>more centrally located/not hidden open spaces and trails</t>
  </si>
  <si>
    <t>Could use more adult open spaces that are easier to find, I am fairly new to the town and don't know about any of the spaces that exist.</t>
  </si>
  <si>
    <t>More info/signage, promote events at open spaces, make them better known for us new folks in town</t>
  </si>
  <si>
    <t>Go forward with the rail trail</t>
  </si>
  <si>
    <t>school fliers/emails</t>
  </si>
  <si>
    <t>Riverdale Fields</t>
  </si>
  <si>
    <t>Recreation/Linear path along Rt 1 &amp; the Charles from Marine Corp Rotarty to the VA Hospital in West Roxbury</t>
  </si>
  <si>
    <t xml:space="preserve">Improve playing fields - better maintain those we have and develop an athletic complex at the Striar property </t>
  </si>
  <si>
    <t>Totally disatifsfied with current situation with regards to BOTH Open Space and Recreation Resources.  Our fields are dramatically worse than those of our children's competitors in neighboring towns.  Our grass fields are in horrible condition.  They are not adequately maintained and watered.  They are often dustbowls.  We have a number of potential spaces for Open Space that are un-developed (Rt 1/the Charles as noted above, Wigwam Pond, Rail Trail).  There is not adequate Green Space near the Square.  There are no community gardens except for Endicott where the waiting list is ridiculously long.</t>
  </si>
  <si>
    <t>I would choose them all if I could</t>
  </si>
  <si>
    <t>That their potential is totally untapped.</t>
  </si>
  <si>
    <t>The quality of the current recreational venues.  Increase the access to currently undeveloped open spaces.</t>
  </si>
  <si>
    <t>Launch a PR campaign to educate residents how woefully inadequate our facilities are relative to those of the towns against which our children compete.  Convince taxpayers that spending money in this area is a worthwhile investment.  Acquire as much property as possible to develop both Open and Recreational spaces.</t>
  </si>
  <si>
    <t>Endicott Estate</t>
  </si>
  <si>
    <t>Memorial Park and Paul Park</t>
  </si>
  <si>
    <t>Better maintenance of school Fields -- specifically Oakdale and Greenlodge</t>
  </si>
  <si>
    <t>MORE TENNIS COURTS and outdoor Basketball courts</t>
  </si>
  <si>
    <t>Outdoor</t>
  </si>
  <si>
    <t xml:space="preserve">Pros -- addition of Dolan Center and access to Softball field and Charles River  Cons -- loss of tennis courts/basketball courts since building the two new schools, loss of use of the old Queen of Apostles for pop warner and soccer, and not developing Striar Property.  </t>
  </si>
  <si>
    <t>The High School Pool is a great asset.</t>
  </si>
  <si>
    <t>Lighted Tennis Courts and Basketball courts for summer evenings.</t>
  </si>
  <si>
    <t>To acquire land for recreational use.</t>
  </si>
  <si>
    <t>Keep up the good work.  Would love to see Tennis Courts and a partnership with schools on their fields -- Riverdale overused for DYS and other field not well maintained.</t>
  </si>
  <si>
    <t>School emails</t>
  </si>
  <si>
    <t>134.174.110.14</t>
  </si>
  <si>
    <t>Barnes Memorial Field/Playground</t>
  </si>
  <si>
    <t>Bike Path!!!</t>
  </si>
  <si>
    <t>Splash pad/water area</t>
  </si>
  <si>
    <t>Bike path would bump all scores up a notch. Good for all ages. It would be great to have a obstacle course</t>
  </si>
  <si>
    <t>Teen area (obstacle course?)</t>
  </si>
  <si>
    <t>Clean, modern playgrounds; large number of ball fields; fantastic HS track</t>
  </si>
  <si>
    <t>Bikes paths would be used by all towns people in all seasons. There is currently no safe place to teach a kid to ride a bike or rollerblade.</t>
  </si>
  <si>
    <t>Develop the bike path!!</t>
  </si>
  <si>
    <t>email</t>
  </si>
  <si>
    <t>24.91.37.89</t>
  </si>
  <si>
    <t>Riverdale/MaryLouise Keough Park (DCR)</t>
  </si>
  <si>
    <t>Striar   very badly!</t>
  </si>
  <si>
    <t>?? not much, if any, left that hasn't been developed</t>
  </si>
  <si>
    <t xml:space="preserve">Some years ago it was proposed to develop a sort of drop in center for teens.  In East Dedham, in unused portion of ED Plaza.  Cost money; would be a hangout  failed.  </t>
  </si>
  <si>
    <t>Should aquire as much land/open space as possible. Don't be afraid to use eminent domain.Put immediate freeze on development (so called mixed use)</t>
  </si>
  <si>
    <t>Would love to see a boat house at the Dolan Center</t>
  </si>
  <si>
    <t>108.20.41.220</t>
  </si>
  <si>
    <t>Riverdale Park</t>
  </si>
  <si>
    <t>Memorial - lower and upper</t>
  </si>
  <si>
    <t>Rashi school</t>
  </si>
  <si>
    <t>larger rec center for teenagers to hang out in a safe way</t>
  </si>
  <si>
    <t>Areas for outdoor adult classes / activities</t>
  </si>
  <si>
    <t>I don't believe there are enough places for the over 30 to go for some outdoor classes or rec opportunities.  I think the fields are only used for soccer, baseball or high school.  If you don't believe to one of these groups or associations there aren't choices for high school / middle school aged children</t>
  </si>
  <si>
    <t xml:space="preserve">it would be great to have a rec program at McGolf.  Sand volleyball? awesome idea!  </t>
  </si>
  <si>
    <t>I've seen great improvement over the years!  Great job on creating a plan!</t>
  </si>
  <si>
    <t xml:space="preserve">I wish there more programs for teenagers or those middle school students.  They need things to do on the weekends and not everyone wants to play soccer or baseball.... Programs for the moms/dads who drop their kids off at practice.  Yoga while you wait for your child....  </t>
  </si>
  <si>
    <t>I would like to see an informative eletter.</t>
  </si>
  <si>
    <t>76.19.169.62</t>
  </si>
  <si>
    <t>Oakdale playground</t>
  </si>
  <si>
    <t>Endicott estate</t>
  </si>
  <si>
    <t>Indoor basketball courts</t>
  </si>
  <si>
    <t>Indoor gyms to play sports</t>
  </si>
  <si>
    <t>Indoor place to hang</t>
  </si>
  <si>
    <t>Improve pool.  Baseball and soccer field maitenance at schools.  Bathroom facilities.  Parking.</t>
  </si>
  <si>
    <t>Redo exec space with gymnasium and multipurpose field and add parkingl</t>
  </si>
  <si>
    <t>100.0.56.85</t>
  </si>
  <si>
    <t xml:space="preserve">Endicott Estate </t>
  </si>
  <si>
    <t>I feel Dedham has acceptable outdoor, recreational and sports activity areas. We need to maintain what we have.</t>
  </si>
  <si>
    <t>Better/more frequent trash clean up and removal, removal of debris including trash and dead trees from waterways</t>
  </si>
  <si>
    <t>Concentrate on maintenance and upkeep of present properties and not purchase new</t>
  </si>
  <si>
    <t>Dedham High school pool</t>
  </si>
  <si>
    <t>bocce courts</t>
  </si>
  <si>
    <t>adult park and Rec opportunities</t>
  </si>
  <si>
    <t>Universal Access (ADA access)</t>
  </si>
  <si>
    <t>38.97.90.98</t>
  </si>
  <si>
    <t>Paul Park playground</t>
  </si>
  <si>
    <t>ECEC playground</t>
  </si>
  <si>
    <t>Memorial Playground</t>
  </si>
  <si>
    <t>Splash park</t>
  </si>
  <si>
    <t>Several parks in close proximity to my home makes using the parks very convenient</t>
  </si>
  <si>
    <t>Better maintained fields, parks &amp; public spaces. I would also like to see a water/splash park for younger kids. I'd like to see the Striar property developed at some point as well.</t>
  </si>
  <si>
    <t>The town needs to find a way to work with the various groups to improve our open spaces, parks &amp; fields. Politics often get in the way - people forget the greater good and reasons for improving our spaces. We have volunteers to help improve things but have been prohibited from taking advantage of those volunteers because it violates the union that Parks &amp; Rec belong to. Yet, there is a constant battle for P &amp; R to do the work asked of them by various organizations in town (i.e. maintaining various fields). It's inefficient. If the end goal for everyone were to make Dedham a better place to live (i.e. improving open spaces, parks, fields etc) and people could THAT as the primary goal, perhaps more work would get done. There certainly is plenty of work to accomplish.</t>
  </si>
  <si>
    <t xml:space="preserve">Dedham has a lot to offer in comparison to other towns, which is why we didn't look to purchase a home anywhere else. However, we have a lot of room for improvement. </t>
  </si>
  <si>
    <t>68.236.122.192</t>
  </si>
  <si>
    <t>endicott estate</t>
  </si>
  <si>
    <t>bike lanes on the roads--especially on dedham parkway</t>
  </si>
  <si>
    <t>rail trail</t>
  </si>
  <si>
    <t>water playground/spray deck</t>
  </si>
  <si>
    <t>209.6.9.248</t>
  </si>
  <si>
    <t>Churchill st. Playground</t>
  </si>
  <si>
    <t>Memorial playground eastern ave.</t>
  </si>
  <si>
    <t>Wilson mt.</t>
  </si>
  <si>
    <t>Walking trails</t>
  </si>
  <si>
    <t>Emails</t>
  </si>
  <si>
    <t>50.205.76.82</t>
  </si>
  <si>
    <t>Dedham Water Trail</t>
  </si>
  <si>
    <t>Trails in and around Wilson Mountain</t>
  </si>
  <si>
    <t>Trails in the middle of 128 (?!?)--town forest</t>
  </si>
  <si>
    <t>Rail trail, or safe non-vehicular trail for bikes</t>
  </si>
  <si>
    <t>Better bike lanes all throughout Dedham</t>
  </si>
  <si>
    <t>Running and biking routes connected to neighboring communities</t>
  </si>
  <si>
    <t xml:space="preserve">I really think we could benefit from an increased network of walking and biking trails that join our green spaces and create new ones. Play parks are not enough. Thanks to the new Water Trail we have another great option. </t>
  </si>
  <si>
    <t>Outdoor learning spaces--discovery areas</t>
  </si>
  <si>
    <t>They are safe!</t>
  </si>
  <si>
    <t>I'd love to see more of them, and connected, so that families could explore more than one area safely.</t>
  </si>
  <si>
    <t xml:space="preserve">Rail trail, focus on bike lanes, and continue to encourage outdoor social events. </t>
  </si>
  <si>
    <t>Thanks for make this survey available!</t>
  </si>
  <si>
    <t>76.109.180.68</t>
  </si>
  <si>
    <t>Outdoor gym</t>
  </si>
  <si>
    <t>Memorial how it's open to all and can be seen by the public which keeps it safe</t>
  </si>
  <si>
    <t>Amount of areas</t>
  </si>
  <si>
    <t xml:space="preserve">The town should buy property away from any land owning residences so it stays peaceful </t>
  </si>
  <si>
    <t>173.48.174.212</t>
  </si>
  <si>
    <t xml:space="preserve">Striar property </t>
  </si>
  <si>
    <t>Striar property</t>
  </si>
  <si>
    <t>STRIAR PROPERTY DEVELOPMENT     NO RAIL TRAIL!! NO RAIL TRAIL!!  NO RAIL TRAIL!</t>
  </si>
  <si>
    <t>NO RAIL TRAIL! TOO EXPENSIVE!  TOO MUCH RISK OF INCREASED CRIME  TOWN NEEDS TO PUT MONEY TOWARDS MORE IMPORTANT THINGS- PAVE ROADS, SENIOR CENTER, STRIAR PROPERTY    NO TO RAIL TRAIL TOO EXPENSIVE  DECREASED PRIVACY  INCREASED CRIME</t>
  </si>
  <si>
    <t>98.110.175.37</t>
  </si>
  <si>
    <t>splash park</t>
  </si>
  <si>
    <t>Striar property, Wigham Pond, Wilson Mtn.</t>
  </si>
  <si>
    <t>98.217.151.23</t>
  </si>
  <si>
    <t>Capone- entire facility</t>
  </si>
  <si>
    <t>Fields that are safe and maintained</t>
  </si>
  <si>
    <t>green space in Dedham Square</t>
  </si>
  <si>
    <t>As I have gotten familiar with our fields due to sports and my own interests, I am embarrassed by what our town has to offer.  The fields are often so poorly maintained that they are unsafe.  They are not pleasing to look at or watch events. I have traveled to other towns and have been impressed by what they have to offer. We need to do better. There needs to be better communication about responsibility of upkeep as well as limit personal problems with the maintenance of fields.</t>
  </si>
  <si>
    <t>I can't think of a positive thing to say.</t>
  </si>
  <si>
    <t>The fields need to be maintained.  There needs to be more fields available for town needs.</t>
  </si>
  <si>
    <t>CONCENTRATE ON MAINTENANCE FOR SURE.  Aquire more land- the MBTA land</t>
  </si>
  <si>
    <t xml:space="preserve">I would love to see Dedham become the best it can be for all it's residents.  </t>
  </si>
  <si>
    <t>71.248.169.106</t>
  </si>
  <si>
    <t>I think we should connect the rail trail, wigwam pond and striar in one big walking/biking open recreational area</t>
  </si>
  <si>
    <t>Near the square on East street</t>
  </si>
  <si>
    <t>198.89.66.77</t>
  </si>
  <si>
    <t>Dedham Pool</t>
  </si>
  <si>
    <t>Need recycling. People recycle at their homes, why not in public areas.</t>
  </si>
  <si>
    <t>bring back Wigwam Pond for recreational use</t>
  </si>
  <si>
    <t>Now that my family is older we don't use the fields as much any more. I would like to see better upkeep in general. Better communication (especially on pool closings). Better way to pay for pool. Consider using the app MindBody to pay and check in. Better community-wide programs for tennis, pickle ball--perhaps start leagues or clubs for community competition for adults. I don't have land to donate but it should be a nice incentive for people who do. Better recycling needs to happen on the fields. So much plastic and aluminum goes to the trash. There should also be composting at events with food.</t>
  </si>
  <si>
    <t>173.76.33.197</t>
  </si>
  <si>
    <t>Memorial field</t>
  </si>
  <si>
    <t xml:space="preserve">Riverdale school field </t>
  </si>
  <si>
    <t>Rustcraft field</t>
  </si>
  <si>
    <t>Take care of the fields we have</t>
  </si>
  <si>
    <t xml:space="preserve">Take care of the fields we have </t>
  </si>
  <si>
    <t xml:space="preserve">The playing fields are always in fair to messy shape unfortunately all seasons </t>
  </si>
  <si>
    <t xml:space="preserve">Maintenance of fields, build with what you have ex Striar field </t>
  </si>
  <si>
    <t>108.7.223.188</t>
  </si>
  <si>
    <t>Greenlodge playground</t>
  </si>
  <si>
    <t>Memorial soccer fields</t>
  </si>
  <si>
    <t>Endicott lawn</t>
  </si>
  <si>
    <t>Striar</t>
  </si>
  <si>
    <t>98.110.168.95</t>
  </si>
  <si>
    <t>Areas along mother brook/river</t>
  </si>
  <si>
    <t>Walking trails for people with pets</t>
  </si>
  <si>
    <t>71.184.120.43</t>
  </si>
  <si>
    <t>Mother brook</t>
  </si>
  <si>
    <t xml:space="preserve">Memorial park </t>
  </si>
  <si>
    <t>Condon park</t>
  </si>
  <si>
    <t>Mother brook could use some TLC</t>
  </si>
  <si>
    <t>No rail trail</t>
  </si>
  <si>
    <t>173.48.173.236</t>
  </si>
  <si>
    <t>Riverdale park</t>
  </si>
  <si>
    <t xml:space="preserve">Senior activists </t>
  </si>
  <si>
    <t>141.114.228.51</t>
  </si>
  <si>
    <t>Dedham high track</t>
  </si>
  <si>
    <t>Brookdale cemetary</t>
  </si>
  <si>
    <t>Outdoor pool</t>
  </si>
  <si>
    <t>Need senior center</t>
  </si>
  <si>
    <t>108.7.96.248</t>
  </si>
  <si>
    <t>Dhs field</t>
  </si>
  <si>
    <t>24.34.95.192</t>
  </si>
  <si>
    <t>Bigger/more playgrounds for smaller kids or picnic/general use spaces</t>
  </si>
  <si>
    <t>A place to walk and exercise with a jogging stroller and dog</t>
  </si>
  <si>
    <t>Indoor rec space like an indoor playground</t>
  </si>
  <si>
    <t xml:space="preserve">I grew up in Dedham and did not know what I was missing until I lived in Central PA for 5 years. I know that Dedham doesn't have as much open space as central PA, but we should have the funds to create something equally as great. In the first town I lived in (State College, PA) there were many parks that not only had ball fields but also had walking paths around or through the parks, open field space for playing whatever you wanted, covered picnic areas that you could reserve at certain times for parties for low cost (some even had electricity and grills, playgrounds (sometimes multiple ones), and plenty of parking. The second town I lived in (Lewisburg) did not have as large a population, but even with only about 6,000 full time residents they had a better playground/skate park/pool area and a rail trail. They even had walking paths built around and near the newest grocery store and shopping center that was put in.   I had a baby last year and moved back to Dedham to be closer to family. As I started to use the park space this spring I find that I'm disappointed. I think we have plenty of space for sports rec and the playgrounds are newer and better than when I was a kid but I know we can do better. Improvements to rec space in Dedham would help convince me to stay here rather than moving to a more kid friendly town nearby with better resources. </t>
  </si>
  <si>
    <t>Baby swings and newer playgrounds. Memorial appears to be the best for toddler play because of the padding. Paul Park is much improved over recent years and I'm satisfied with the number of baby swings.</t>
  </si>
  <si>
    <t xml:space="preserve">Memorial needs to be enclosed so that toddlers can't run away. (There's currently a big gap in the fence). </t>
  </si>
  <si>
    <t xml:space="preserve">While general upkeep and improvements to current sites are important I think adding onto or developing new sites that can meet the needs of the greater population would be a good goal to have. I would be awesome to be able to have restroom facilities at parks as well as picnic areas (even if these all were only seasonal), and safer spaces to move around with pets and small children like walking paths. </t>
  </si>
  <si>
    <t>108.7.59.22</t>
  </si>
  <si>
    <t xml:space="preserve">Memorial Field </t>
  </si>
  <si>
    <t>Wilson trail</t>
  </si>
  <si>
    <t>Get Striar Done!</t>
  </si>
  <si>
    <t>Center</t>
  </si>
  <si>
    <t>There is no need for proposed  rail trail right now....complete other current projects!</t>
  </si>
  <si>
    <t xml:space="preserve">Dedham Center </t>
  </si>
  <si>
    <t xml:space="preserve">Striar Property should have a trail </t>
  </si>
  <si>
    <t>208.69.104.5</t>
  </si>
  <si>
    <t xml:space="preserve">Town Pool (Juju's Place) </t>
  </si>
  <si>
    <t>Walking Trail around Wigwam Pond</t>
  </si>
  <si>
    <t>Adult Athletic Equipment in Parks (Pull-up bar, bench, etc)</t>
  </si>
  <si>
    <t>Sidewalks along Rustcraft for walking safely</t>
  </si>
  <si>
    <t>I don't know all the open space and facilities that are available. Dedham could send a brochure out that lists what is available and what amenities they offer.</t>
  </si>
  <si>
    <t>What the heck is Pickle Ball?</t>
  </si>
  <si>
    <t>Accessibility by sidewalk improvements.</t>
  </si>
  <si>
    <t>Focus on sidewalks to allow safer walking (in general) and walking to open space/recreation facilities.   DON'T build a rail trail. Our money is better spent other ways.</t>
  </si>
  <si>
    <t>High school area</t>
  </si>
  <si>
    <t xml:space="preserve">Focus on the land and facilities that were already purchased, and on sidewalks.   </t>
  </si>
  <si>
    <t>209.6.12.239</t>
  </si>
  <si>
    <t>Wilson Mtn.</t>
  </si>
  <si>
    <t>Dedham trails</t>
  </si>
  <si>
    <t>Newcomb woods</t>
  </si>
  <si>
    <t>Waiting for senior center for 20 years... Just take care of the trails we have.Dedham trail can use some work..</t>
  </si>
  <si>
    <t>Don't acquire more spaces..update the spaces we have.Don't need another small trail,do more maintenance on Dedham trail and more markers..</t>
  </si>
  <si>
    <t>Fairbanks area</t>
  </si>
  <si>
    <t>66.202.36.158</t>
  </si>
  <si>
    <t>Lower memorial field</t>
  </si>
  <si>
    <t>Capon field</t>
  </si>
  <si>
    <t>I feel that there are a fair number of outdoor options.</t>
  </si>
  <si>
    <t>The fields need to better maintained. Often they are just dust bowls with no grass, especially on designated soccer fields. They are embarrassing when compared to other towns,</t>
  </si>
  <si>
    <t xml:space="preserve">Concentrate on maintenance of the fields. </t>
  </si>
  <si>
    <t>Please do not proceed with the rail trail!</t>
  </si>
  <si>
    <t>24.34.252.158</t>
  </si>
  <si>
    <t>76.19.175.244</t>
  </si>
  <si>
    <t>Strait property needs completion</t>
  </si>
  <si>
    <t>Area around Wigwam pond</t>
  </si>
  <si>
    <t>Improve ball fields at Memorial</t>
  </si>
  <si>
    <t xml:space="preserve">We have a nice variety of options.  </t>
  </si>
  <si>
    <t xml:space="preserve">I think we should concentrate on maintaining and improving the facilities we already have.  The back ball field at Memorial is in poor condition for example.  We also need to improve access to Wigwam Pond. </t>
  </si>
  <si>
    <t xml:space="preserve">The town should concentrate on the Striar property as it has the most potential to accommodate all sorts of activities for the greatest number of residents.  We should not be wasting town resources on things like a ridiculously expensive and utterly illogical rail trail. </t>
  </si>
  <si>
    <t xml:space="preserve">High school area. </t>
  </si>
  <si>
    <t xml:space="preserve">Not every space needs to be "developed."  Stands of woods and general open space provides for pleasant aesthetics.  It also allows wildlife to flourish. </t>
  </si>
  <si>
    <t>Millennium Park</t>
  </si>
  <si>
    <t>Council on Aging</t>
  </si>
  <si>
    <t>Need more options</t>
  </si>
  <si>
    <t>Develop striar property into recreational space, don't waste taxpayers money on a rail trail to nowhere, focus on manor area recreational space.</t>
  </si>
  <si>
    <t>108.20.70.206</t>
  </si>
  <si>
    <t>Striar Property</t>
  </si>
  <si>
    <t xml:space="preserve">Develop Striar Property. Incorporate walking trail from Dedham square to Needham walking trail. </t>
  </si>
  <si>
    <t>Dolan Center</t>
  </si>
  <si>
    <t>Play Grounds</t>
  </si>
  <si>
    <t>Updated play grounds</t>
  </si>
  <si>
    <t>Updated ball fields</t>
  </si>
  <si>
    <t>Finish Striar</t>
  </si>
  <si>
    <t>The young adults could use better playing fields/courts.  Lit outdoor facilities.</t>
  </si>
  <si>
    <t xml:space="preserve">Cleanliness </t>
  </si>
  <si>
    <t>Finish projects already started, fix sidewalks, improve/update what we already have</t>
  </si>
  <si>
    <t>ALL - Go to our PUBLIC FB page and take the Park and Rec survey.  I can NOT post here because a SHARE button appears - which means EVERYONE can view the posting.     Do not acquire new property, finish Striar, update Pool, make improvements to Wilson, Dedham Trails and Wigham, beauty improvements to East Dedham, Riverdale and the Manor!  Do not want to spend millions on 1.3 mile trail.</t>
  </si>
  <si>
    <t>Between East Dedham and Oakdale</t>
  </si>
  <si>
    <t>memorial</t>
  </si>
  <si>
    <t>wilson mt</t>
  </si>
  <si>
    <t>Develop Striar property into walking/biking trail.  Wigham, Wilson Mt</t>
  </si>
  <si>
    <t>High School area</t>
  </si>
  <si>
    <t>108.20.137.230</t>
  </si>
  <si>
    <t>memorial park playground</t>
  </si>
  <si>
    <t>none</t>
  </si>
  <si>
    <t xml:space="preserve">No to rail trail....the property is most likely a hazardous waste site...considering all the pollutants that "old" trains dumped into the ground.....the abutters wouldn't buy pieces of the rail bed beside or behind their properties when it was offered years ago..Same issues as found in the old Readville train yards......Without major and expensive site work on the rail bed...it would seem that it isn't safe for most activities. FYI, an article addressing this issue appeared in the Dedham Times several years ago. Sorry, I thought that I'd kept a copy, but good researching will find it.  </t>
  </si>
  <si>
    <t>170.154.50.78</t>
  </si>
  <si>
    <t>Memorial Park Fields</t>
  </si>
  <si>
    <t>Wilson Mountain Reservation</t>
  </si>
  <si>
    <t>kayak inputs along the Charles River</t>
  </si>
  <si>
    <t xml:space="preserve">more bike lanes </t>
  </si>
  <si>
    <t>sakteboarding park for kids</t>
  </si>
  <si>
    <t>We need safe open gathering spaces for teens to bike, skateboard, and play field games. We need a safe path for them to get on bike or foot from Riverdale to the town center and the high school.</t>
  </si>
  <si>
    <t>family friendly atmosphere</t>
  </si>
  <si>
    <t>Ease of navigation around town without a car</t>
  </si>
  <si>
    <t>Unsure</t>
  </si>
  <si>
    <t>I used to live in Dedham and will be moving back in two years.  Currently in a nearby town. Open space and recreation is very important to our family!</t>
  </si>
  <si>
    <t>98.217.148.83</t>
  </si>
  <si>
    <t>Playground by the middle school</t>
  </si>
  <si>
    <t>Dedham rec center programs</t>
  </si>
  <si>
    <t>Field on Rustcraft</t>
  </si>
  <si>
    <t>Walking paths/bike paths</t>
  </si>
  <si>
    <t xml:space="preserve">playgrounds are good.  Wish there were places for walks/to ride bikes/scooters.  </t>
  </si>
  <si>
    <t>within walking distances, fields well maintained, parking is fine for where we go</t>
  </si>
  <si>
    <t>dedham rec center could use some sprucing up, walking trails</t>
  </si>
  <si>
    <t>Rail Trail, walking paths around Wigwam Pond?</t>
  </si>
  <si>
    <t>209.6.8.23</t>
  </si>
  <si>
    <t>Park area in the square</t>
  </si>
  <si>
    <t xml:space="preserve">more walking trails </t>
  </si>
  <si>
    <t>Bike path</t>
  </si>
  <si>
    <t>The fields are a mess in comparison to other towns.</t>
  </si>
  <si>
    <t xml:space="preserve">Wilson Mountain is a great hidden gem.  </t>
  </si>
  <si>
    <t>I would improve the fields and add a green space with seating to the square</t>
  </si>
  <si>
    <t>Develop the Striar property and redo all the fields with irrigation</t>
  </si>
  <si>
    <t>The recreation department has little to no activities for teens and adults.  How about adult tennis lessons for instance?  We frequently look to surrounding towns for rec activities because Dedham doesn't offer a lot.</t>
  </si>
  <si>
    <t>209.6.13.209</t>
  </si>
  <si>
    <t>Dedham Heritage Rail Trail</t>
  </si>
  <si>
    <t>green space in or just off the square</t>
  </si>
  <si>
    <t>better area for cross-country skiing</t>
  </si>
  <si>
    <t>Wilson Mountain is amazing.</t>
  </si>
  <si>
    <t>Communication and ease of finding information online.</t>
  </si>
  <si>
    <t>Develop the proposed DHRT into a functional and beautiful linear park; work out the details with Boston to connect to Readville station.</t>
  </si>
  <si>
    <t>76.119.214.93</t>
  </si>
  <si>
    <t>Dolan center/boat launch</t>
  </si>
  <si>
    <t>Wilson Mtn</t>
  </si>
  <si>
    <t>Parks (condos primarily)</t>
  </si>
  <si>
    <t>Athletic field complex</t>
  </si>
  <si>
    <t>Several sites, variety of options.</t>
  </si>
  <si>
    <t>Fields not well kept, restrooms not available at all sites.</t>
  </si>
  <si>
    <t>My first choice would be for an athletic field complex comparable to neighboring towns.  Next choice rail trail.</t>
  </si>
  <si>
    <t>98.110.168.134</t>
  </si>
  <si>
    <t>Wilson Woods</t>
  </si>
  <si>
    <t>Rail trails/walking trails</t>
  </si>
  <si>
    <t>Public outdoor pool</t>
  </si>
  <si>
    <t>Open gym space/larger rec center</t>
  </si>
  <si>
    <t>The community really uses the spaces and so they do feel like community activities.</t>
  </si>
  <si>
    <t>Rec center is very small, particularly given how much use it gets</t>
  </si>
  <si>
    <t>174.63.3.15</t>
  </si>
  <si>
    <t xml:space="preserve">Open the dog park to your neighbors. I live right on the West Roxbury/Dedham line, but am a Boston resident, so I don't qualify to use the park. This are has been working toward a fenced in dog park (Millennium, etc.) but as of yet, there is not one convenient. I have 3 dogs who would love to play there. </t>
  </si>
  <si>
    <t>173.76.235.133</t>
  </si>
  <si>
    <t>All of them</t>
  </si>
  <si>
    <t>Memorial because it is the closest</t>
  </si>
  <si>
    <t>Track at High School-again it is closest</t>
  </si>
  <si>
    <t>place where kids can ride their bikes safely without getting hit by cars</t>
  </si>
  <si>
    <t xml:space="preserve">places for individual recreation-Parks and Rec focuses on group oriented sports </t>
  </si>
  <si>
    <t xml:space="preserve">The Parks and Recreation Commission focuses more on the use of recreational spaces for group oriented sports and not those that might be used for individuals or families. It seems they listen more to the youth sports associations such as soccer and baseball. The use of those fields has also meant more traffic for neighorhoods and less quality of life for families.  There is no place other than the street for example to ride a bike as a family which in Dedham would be risking your life. </t>
  </si>
  <si>
    <t>Focus on recreation that allow for individuals or families to get moving</t>
  </si>
  <si>
    <t>The only thing as an individual I can really use is the track. Some of the state trails don't feel safe as a woman or for my family because of how isolated or wooded they are.</t>
  </si>
  <si>
    <t>Less focus on often mail-dominated sports and focus on creation of spaces that can be used by families and individuals to enjoy the outdoor. More natural spaces that keep the town from continuing to look more like a city.</t>
  </si>
  <si>
    <t>Rail Trail-focus on individual recreation spaces</t>
  </si>
  <si>
    <t xml:space="preserve">The town including Parks and Recreation need to do more to outreach to families who do not speak English. Putting notices in other languages or having features via Google Translate to provide that option to families. There are many families in Dedham who don't have access to the information of what is available. </t>
  </si>
  <si>
    <t>108.20.70.141</t>
  </si>
  <si>
    <t>Walking Trails</t>
  </si>
  <si>
    <t>Bike Trails</t>
  </si>
  <si>
    <t>Very unsatisfied!</t>
  </si>
  <si>
    <t>Almost everything especially TREES!!!</t>
  </si>
  <si>
    <t>Develop a master plan, acquire land, plant trees meet the needs of all age groups and do it all sooner than later.  It is possible!</t>
  </si>
  <si>
    <t>108.7.59.204</t>
  </si>
  <si>
    <t>school playgrounds and fields</t>
  </si>
  <si>
    <t>Riverside Park - walking along the river</t>
  </si>
  <si>
    <t>hiking through Wilson Mountain</t>
  </si>
  <si>
    <t>A playground in Dedham Square!!!</t>
  </si>
  <si>
    <t>more bike and hiking trails</t>
  </si>
  <si>
    <t xml:space="preserve">improved fields - they are embarrassing! </t>
  </si>
  <si>
    <t xml:space="preserve">We need a public outdoor pool that's open all day (or most of the day) </t>
  </si>
  <si>
    <t xml:space="preserve">Riverside Park is nice with benches and a paved path. </t>
  </si>
  <si>
    <t>quality of grass on fields needs to be a priority! We don't have a facility for indoor sports like other towns.</t>
  </si>
  <si>
    <t xml:space="preserve">Fix the fields!!!! Improve seating and quality of the fields. This needs to be a priority!! More fields are needed so teams can practice more. More access to the river, with picnic area, etc would be nice. </t>
  </si>
  <si>
    <t xml:space="preserve">I'm glad you're doing a master plan. Please address the fields, every other town has better fields than we do! Buying property for an outdoor public pool would be wonderful. </t>
  </si>
  <si>
    <t>108.7.96.91</t>
  </si>
  <si>
    <t>Whitcomb Woods and path connecting to Hebrew Senior Life</t>
  </si>
  <si>
    <t>Paths at Dolan Center</t>
  </si>
  <si>
    <t>Development of Striar Property</t>
  </si>
  <si>
    <t>Development of path in town forest</t>
  </si>
  <si>
    <t xml:space="preserve">Walking trails at Wilson Mt and Whitcomb Woods. </t>
  </si>
  <si>
    <t>More open space and trails for walking.  Develop bike path. Improved access to the river.</t>
  </si>
  <si>
    <t xml:space="preserve">More open space, pursue development of bike path. </t>
  </si>
  <si>
    <t>209.6.8.88</t>
  </si>
  <si>
    <t>Open Space</t>
  </si>
  <si>
    <t>something like Elm Bank in Wellesley</t>
  </si>
  <si>
    <t>There are parks for young children to play in but they grow out of that. There are things for children to do if they participate in a town or school sport. But what about those that do not? There is no safe skate park or bike path. As adults we utilize Wilson Mtn but what about those that face mobility challenges? A paved place with access to recreation would be a wonderful addition and hit more age groups and abilities.</t>
  </si>
  <si>
    <t xml:space="preserve">I have reached out to P&amp;R Dept in the past and still feel strongly about the current playground's level of safety. With the parks geared toward small children - small children love to "bolt" from their parents despite how good of an eye you keep on them. With the rise in autism in children we are also dealing with another level of safety for them as well. Please conside making our parks safe for them. Paul Park is the ONLY park that the entire play area is actually fenced in with a working gate door. Memorial park's chain link fence has openings on either side. Please consider adding a function gate on these open sides. The white wooden fence that surrounds the park is not enough to keep small children in and also does not have a gate. This goes for Condon park as well. </t>
  </si>
  <si>
    <t>172.56.35.253</t>
  </si>
  <si>
    <t xml:space="preserve">A bigger rec center </t>
  </si>
  <si>
    <t>A bigger rec center</t>
  </si>
  <si>
    <t>Fields are terrific</t>
  </si>
  <si>
    <t xml:space="preserve">The fields are kept up really well. </t>
  </si>
  <si>
    <t xml:space="preserve">The town needs revenue. A bigger rec center that can offer basketball and volley ball and more group excercise offerings would bring much more revenue into the town. </t>
  </si>
  <si>
    <t xml:space="preserve">The town needs to acquire a property that can House a basketball court and an indoor track. These things could bring in serious revenue. </t>
  </si>
  <si>
    <t xml:space="preserve">No. </t>
  </si>
  <si>
    <t>107.204.97.248</t>
  </si>
  <si>
    <t xml:space="preserve">Build the rail trail </t>
  </si>
  <si>
    <t>75.67.134.4</t>
  </si>
  <si>
    <t>tennis court</t>
  </si>
  <si>
    <t>basketball court</t>
  </si>
  <si>
    <t>develop Stair property</t>
  </si>
  <si>
    <t>Develop Stair property</t>
  </si>
  <si>
    <t xml:space="preserve">Please develop the strair property, </t>
  </si>
  <si>
    <t>66.87.116.206</t>
  </si>
  <si>
    <t>More trails</t>
  </si>
  <si>
    <t>I enjoy walking Wilson mountain tranquility.</t>
  </si>
  <si>
    <t>Rest rooms at Wilson mountain and more parking. The rail trail will be awesome! Safe traffic free area to walk!</t>
  </si>
  <si>
    <t>Save open space for walking, hiking etc.</t>
  </si>
  <si>
    <t>If town website could keep a detailed list of all walking and hiking trails.</t>
  </si>
  <si>
    <t>108.20.240.120</t>
  </si>
  <si>
    <t>The canoe access next to the softball field off 135</t>
  </si>
  <si>
    <t>Tennis Courts in the high school parking lot</t>
  </si>
  <si>
    <t>A BIKE TRAIL!!! WOOOO!!!</t>
  </si>
  <si>
    <t>More canoe access to the charles river</t>
  </si>
  <si>
    <t>Better access trails to the ponds behind the red cross complex</t>
  </si>
  <si>
    <t xml:space="preserve">This is a great town but the traffic continues to impact the walking and bike riding opportunities. The bike trail on the old railway lines is such a great solution. It would be a shame if this project doesn't happen. </t>
  </si>
  <si>
    <t>The boys at the DPW keep it clean!</t>
  </si>
  <si>
    <t>More access to the Charles river and more bike/walking from the rail trail.</t>
  </si>
  <si>
    <t xml:space="preserve">The town should do everything they can to push for the rail trail to happen.  Also the access points to the Charles river should be more convenient .  The man made canal that connects the section of the Charles river from across Millennium park back to the bridge on Needham street needs to be cleaned up. </t>
  </si>
  <si>
    <t xml:space="preserve">The rail trail has to happen </t>
  </si>
  <si>
    <t>98.217.146.145</t>
  </si>
  <si>
    <t>Wilson Mt</t>
  </si>
  <si>
    <t>Playground East St</t>
  </si>
  <si>
    <t xml:space="preserve">More green space </t>
  </si>
  <si>
    <t xml:space="preserve">Hiking </t>
  </si>
  <si>
    <t>The Town should support the creation of the Dedham Heritage Rail Trail</t>
  </si>
  <si>
    <t>24.34.95.234</t>
  </si>
  <si>
    <t>Wilson Mountain - rarely</t>
  </si>
  <si>
    <t>The rail trail</t>
  </si>
  <si>
    <t>Would use Endicott Estate - if it were more inviting</t>
  </si>
  <si>
    <t>At present, organized sports are the primary focus. We need to broaden the scope to include opportunities for all ages and abilities. There is really nothing for older adults.</t>
  </si>
  <si>
    <t>It is good that there are many opportunities for people who like organized sports. That seems to be the main priority. As someone who is not involved in organized sports, I typically leave Dedham to go to other towns to bike or hike.</t>
  </si>
  <si>
    <t>I would use some of the current parks - such as Endicott Estate, more if they were enhanced with park benches, shade tree plantings, etc.</t>
  </si>
  <si>
    <t>Convert the rail corridor into the Dedham Heritage Rail Trail. The funding is there for the construction, it is a no-brainer.</t>
  </si>
  <si>
    <t>38.122.252.114</t>
  </si>
  <si>
    <t>Boat Launch at the Dolan Recreation Center</t>
  </si>
  <si>
    <t>Dedham Trails at Whitcomb Woods/Dolan Center</t>
  </si>
  <si>
    <t>Wigwam Pond access</t>
  </si>
  <si>
    <t>Updated Athletic facilities - Memorial Field</t>
  </si>
  <si>
    <t>Charles River access/boating at the Dolan Center</t>
  </si>
  <si>
    <t>Create access to Cutler Park from Whitcomb Woods / NewBridge Trail.  Connect the two trail systems in some way either with a bridge over the Charles River or street level access.</t>
  </si>
  <si>
    <t>Create the Dedham Heritage Rail Trail</t>
  </si>
  <si>
    <t>209.6.3.170</t>
  </si>
  <si>
    <t>Dedham Rec center</t>
  </si>
  <si>
    <t>canoe launch</t>
  </si>
  <si>
    <t>sports fields</t>
  </si>
  <si>
    <t>better fields</t>
  </si>
  <si>
    <t>that there are at least some. I know some cities/towns don't have much to offer</t>
  </si>
  <si>
    <t>more of them. Ice rink is a must in my opinion</t>
  </si>
  <si>
    <t>handle existing fields better. Our soccer teams play on hay if they are lucky. Usually it is dirt. A Dedham owned hockey rink. If Boch isn't willing to be a part of Dedham hockey, another should be built</t>
  </si>
  <si>
    <t>107.77.224.217</t>
  </si>
  <si>
    <t>Dedham Dog Park</t>
  </si>
  <si>
    <t>More tennis courts</t>
  </si>
  <si>
    <t xml:space="preserve">We need an open area like Bird Park in Walpole or Millennium Park in West Roxbury. All the space we have is dedicated to baseball or soccer. There's no leisure space. You're not going to see someone set up a picnic blanket out on Memorial Field. </t>
  </si>
  <si>
    <t xml:space="preserve">Soccer and baseball </t>
  </si>
  <si>
    <t>There are many</t>
  </si>
  <si>
    <t xml:space="preserve">More trees, there's no shade at Endicott, Memorial, Rustcraft </t>
  </si>
  <si>
    <t xml:space="preserve">More leisure space, not specifically dedicated to sports. </t>
  </si>
  <si>
    <t>50.245.9.145</t>
  </si>
  <si>
    <t>Water trail</t>
  </si>
  <si>
    <t xml:space="preserve">Hiking trails </t>
  </si>
  <si>
    <t>Fishing areas</t>
  </si>
  <si>
    <t>The outdoor nature and recreational trails (walking and boating)</t>
  </si>
  <si>
    <t>Better access and parking at water trail boat launches.</t>
  </si>
  <si>
    <t>Develop the rail trail and other bike paths.</t>
  </si>
  <si>
    <t>172.58.216.51</t>
  </si>
  <si>
    <t>Condon Park playground</t>
  </si>
  <si>
    <t xml:space="preserve">Memorial Park Playground </t>
  </si>
  <si>
    <t xml:space="preserve">Walking paths that are paved </t>
  </si>
  <si>
    <t xml:space="preserve">If i want to walk my dog or walk with my child in a wheelchair and want to be off the streets I need to go to West Roxbury where I can hear birds. breath clean air not have to navigate cross walks without good curb cuts </t>
  </si>
  <si>
    <t xml:space="preserve">Condon Park playground </t>
  </si>
  <si>
    <t xml:space="preserve">ADA accessibility is very important wether you're mobility challenged from being overweight, injury, progressive illness or age   The abilitiy for safe walking and cycling, for families with strollers and  kids with training wheels etc is very important </t>
  </si>
  <si>
    <t>Argue for a walking trail</t>
  </si>
  <si>
    <t>Many people in Dedham are open to the possibilities for improvement especially as their own families age and grandparents can't attend games because of accessibility issues</t>
  </si>
  <si>
    <t>100.17.29.126</t>
  </si>
  <si>
    <t>Planet Fitness</t>
  </si>
  <si>
    <t xml:space="preserve">Sidewalks </t>
  </si>
  <si>
    <t>Paddle Courts</t>
  </si>
  <si>
    <t>172.56.23.145</t>
  </si>
  <si>
    <t>High School track when available</t>
  </si>
  <si>
    <t>Tennis courts when available</t>
  </si>
  <si>
    <t>Another walking trail that allows pets &amp; bikes</t>
  </si>
  <si>
    <t>Open field area with benches/tables w/seatinging</t>
  </si>
  <si>
    <t>Plenty of play areas for the under 12 set.  But not much available for the teen set outside of organized sports groups.  And as one ages out of teen years to adulthood open spaces to use is rather limited.</t>
  </si>
  <si>
    <t>To have more options with regards to using the current open spaces. Right now most are already in use w/team athletics &amp; school sports.</t>
  </si>
  <si>
    <t>75.67.132.44</t>
  </si>
  <si>
    <t>Nicole Ahl dance studio</t>
  </si>
  <si>
    <t>108.20.74.208</t>
  </si>
  <si>
    <t>The Dolan Rec Center</t>
  </si>
  <si>
    <t>senior center</t>
  </si>
  <si>
    <t>town hall</t>
  </si>
  <si>
    <t>a bigger recreation center with more offerings</t>
  </si>
  <si>
    <t>Develop the Striar Property</t>
  </si>
  <si>
    <t>precinct one</t>
  </si>
  <si>
    <t>173.76.32.12</t>
  </si>
  <si>
    <t>Temporary dog park</t>
  </si>
  <si>
    <t>Trails that allow off leash dogs</t>
  </si>
  <si>
    <t xml:space="preserve">A permanent multi acre dog park </t>
  </si>
  <si>
    <t>A dog park and dog friendly trails.  The rail trail!</t>
  </si>
  <si>
    <t>71.162.119.83</t>
  </si>
  <si>
    <t>Wilson Park</t>
  </si>
  <si>
    <t>Track at the High School/Middle School</t>
  </si>
  <si>
    <t>Better field conditions at existing sport fields</t>
  </si>
  <si>
    <t>Spaces that older folks can use - elder parks</t>
  </si>
  <si>
    <t>Most parks and rec space caters to organized sports for school age children, which is important. But, there is very little space/recreation for adults and the elderly.</t>
  </si>
  <si>
    <t>I like the fact that there is variety - we have Wilson Mountain, playgrounds for kids, basketball courts, tracks, and baseball fields.</t>
  </si>
  <si>
    <t>Bathrooms! Leave the lights on later for the track at middle/high school - especially the fall/winter. There have been so many times that I've wanted to walk after work, but the lights go dark so early.</t>
  </si>
  <si>
    <t>I think we have land/options, we just need to focus on them and put together a budget/plans. I think the Dedham Heritage Rail Trail should be looked at asap and we should begin the grant process asap while there is the potential for funds to offset the costs of development. The Striar project is a more long-term planning project but it should be considered as we have the land.</t>
  </si>
  <si>
    <t>209.95.50.140</t>
  </si>
  <si>
    <t xml:space="preserve">Get Striar done!! </t>
  </si>
  <si>
    <t>96.67.36.241</t>
  </si>
  <si>
    <t>Dedham community Pool (JuJu Place)</t>
  </si>
  <si>
    <t>Any playground in Dedham, Libraries</t>
  </si>
  <si>
    <t>A bigger, newer community pool</t>
  </si>
  <si>
    <t>Dedham Recreation town programs need better options for children, especially in SUMMER (see westwood rec for a better example)</t>
  </si>
  <si>
    <t>Playground &amp; field renovations</t>
  </si>
  <si>
    <t>Dedham has many elementary and preschool children who cannot stay home alone during summer in school vacations and we the working parents rely on good quality town programs and summer camps and we are not getting them here in Dedham. I personally choose Westwood or Brookline recreation facilities for summer and school vacation child care &amp; rec programs  while I'm at work. These programs are very well run and organized. The Dedham town recreation website needs a lot of work with organization as well. Dedham is a great town but I think we could strive for better by using these other towns as examples.</t>
  </si>
  <si>
    <t xml:space="preserve">Offer more choices for town programs for children &amp; improve the facilities these programs are held at. We would love to see more of the Motherbrook Art facility expand some art programs in the community too. </t>
  </si>
  <si>
    <t>Again, Dedham   needs to improve the town website and also the recreation programs that are offered to children. Teenagers also need a place to go where they wont to get in trouble...they are important as well.</t>
  </si>
  <si>
    <t xml:space="preserve">Dedham is a great community &amp; I would like to see it improve to the point where it is comparable to surrounding upscale towns like Westwood &amp; Needham. A more aesthetically appealing Dedham would also be nice but I think the town programs could use a big improvement. </t>
  </si>
  <si>
    <t>24.34.78.164</t>
  </si>
  <si>
    <t>Wilson mtn</t>
  </si>
  <si>
    <t>mother brook</t>
  </si>
  <si>
    <t>striar completed</t>
  </si>
  <si>
    <t>Forget the railbtrsil</t>
  </si>
  <si>
    <t>24.34.95.56</t>
  </si>
  <si>
    <t>High School pool</t>
  </si>
  <si>
    <t>Rail Trail - Heritage trail</t>
  </si>
  <si>
    <t>Bike lanes</t>
  </si>
  <si>
    <t>Clark Street</t>
  </si>
  <si>
    <t>209.6.162.92</t>
  </si>
  <si>
    <t xml:space="preserve">Greenlodge </t>
  </si>
  <si>
    <t xml:space="preserve">Rustcraft field </t>
  </si>
  <si>
    <t>Memorial field park</t>
  </si>
  <si>
    <t>Grassy areas  - the Town does not spend enough money on the grassy areas of school properties, Greenlodge is  awful.  the field is underwater when it rains, no green areas .</t>
  </si>
  <si>
    <t xml:space="preserve">The town needs a Capital improvements plan for parks and playgrounds , </t>
  </si>
  <si>
    <t>74.104.155.45</t>
  </si>
  <si>
    <t>Pool</t>
  </si>
  <si>
    <t>Dolan Center(karate)</t>
  </si>
  <si>
    <t>Community Center</t>
  </si>
  <si>
    <t>a track</t>
  </si>
  <si>
    <t>outdoor concert/show/performance space</t>
  </si>
  <si>
    <t>We have great playgrounds and fields for kids but no picnic areas and few walking trails and the ones we have are tick infested and used mainly by people with dogs.</t>
  </si>
  <si>
    <t>They should develop the Striar property and have some more class offerings</t>
  </si>
  <si>
    <t>24.34.76.197</t>
  </si>
  <si>
    <t>Wilson mountain trails/across street area near Rashi</t>
  </si>
  <si>
    <t>Dedham High School track</t>
  </si>
  <si>
    <t>basketball courts</t>
  </si>
  <si>
    <t>proximity of all open space areas due to small size of town</t>
  </si>
  <si>
    <t>improve maintenance, aesthetics  add more seating areas for leisure visits</t>
  </si>
  <si>
    <t>maintenance of all existing fields is of utmost importance, including adding appropriate benches/seating for athletic events and spectators.    Is there an opportunity to look at trails around Wigwam pond?    Figure out a way to acquire the abandoned property across from Endicott Estate and do something with it!!</t>
  </si>
  <si>
    <t>107.77.226.186</t>
  </si>
  <si>
    <t>Better maintenance of fields</t>
  </si>
  <si>
    <t>Please support the Rail Trail</t>
  </si>
  <si>
    <t>It's there. Could be better maintained if there was diverse leadership with creative ideas.</t>
  </si>
  <si>
    <t xml:space="preserve">Better representation of all of Dedham on the committee.  Did you know women live in Dedham? And people of color? Wouldn't know it with the all white men on the committee. </t>
  </si>
  <si>
    <t xml:space="preserve">Support the Rail Trail. </t>
  </si>
  <si>
    <t>Please support the Rail Trail. It will be a transformative change that will benefit the town.</t>
  </si>
  <si>
    <t>173.48.174.30</t>
  </si>
  <si>
    <t>There are sports fields but not may paths - plus our sidewalks are in terrible shape</t>
  </si>
  <si>
    <t>Ballparks and fields</t>
  </si>
  <si>
    <t xml:space="preserve">More Trails. Connecting Dedham to its neighbors </t>
  </si>
  <si>
    <t>Rail Trail, More walking paths</t>
  </si>
  <si>
    <t>Sidewalks should be eliminated (very poor condition) make wider streets. Our sidewalks force people to drive, when they could walk.</t>
  </si>
  <si>
    <t>107.77.225.131</t>
  </si>
  <si>
    <t xml:space="preserve">Wilson park </t>
  </si>
  <si>
    <t xml:space="preserve">Dedham tennis club </t>
  </si>
  <si>
    <t>High school track</t>
  </si>
  <si>
    <t xml:space="preserve">Bike paths </t>
  </si>
  <si>
    <t>Running paths p</t>
  </si>
  <si>
    <t xml:space="preserve">Really could use more bike and walking paths. Would also love to see a connector to legacy place and the Dedham corporate center that didn't involve the highway </t>
  </si>
  <si>
    <t xml:space="preserve">The dog park </t>
  </si>
  <si>
    <t xml:space="preserve">Way more bike and walking paths </t>
  </si>
  <si>
    <t>Make the city more bikeble especially to public transportation p</t>
  </si>
  <si>
    <t>73.69.26.127</t>
  </si>
  <si>
    <t>Barnes Memorial Park</t>
  </si>
  <si>
    <t>Capen Preschool Playground</t>
  </si>
  <si>
    <t>Not really open space, but Rustcraft Rd near the Dedham Corp Center Station needs to be made pedestrian friendly. I always see people walking on the road along there.</t>
  </si>
  <si>
    <t>Dedham needs to connect its existing greenspace better.</t>
  </si>
  <si>
    <t>A spray park would be great.</t>
  </si>
  <si>
    <t>A seasonal outdoor skating rink would be fun.</t>
  </si>
  <si>
    <t xml:space="preserve">Connect existing greenspace so there's a safe and easy way to explore the town on foot or bike. </t>
  </si>
  <si>
    <t>108.7.210.118</t>
  </si>
  <si>
    <t>Make Dolan Dog Park ADA Accessible or move location</t>
  </si>
  <si>
    <t>What happened to the ADA ramp for the Ballroom @ Endicott Estate??</t>
  </si>
  <si>
    <t>Glad you asked for our opinions.    They have potential to be better.</t>
  </si>
  <si>
    <t>Universal access</t>
  </si>
  <si>
    <t>Develop Striar Property  Mini parks</t>
  </si>
  <si>
    <t>65.96.205.153</t>
  </si>
  <si>
    <t>None</t>
  </si>
  <si>
    <t xml:space="preserve">Walking trail at the striar property. </t>
  </si>
  <si>
    <t xml:space="preserve">Use the striar property SOON. </t>
  </si>
  <si>
    <t xml:space="preserve">Prectint 7 Facebook </t>
  </si>
  <si>
    <t>108.7.210.67</t>
  </si>
  <si>
    <t>Lowen Field</t>
  </si>
  <si>
    <t>Turf Soccer Fields</t>
  </si>
  <si>
    <t>Indoor space for teens</t>
  </si>
  <si>
    <t>71.248.169.102</t>
  </si>
  <si>
    <t>HSL path</t>
  </si>
  <si>
    <t>Developement of the Striar property</t>
  </si>
  <si>
    <t>Maintenace of open space we now have</t>
  </si>
  <si>
    <t>Park where the current Police station is when they move to Ames</t>
  </si>
  <si>
    <t>I would like to see the Recreation Department develop more recreation opportunities for the 55 and older group in the evenings as well as during the day.  Yoga, tai chi, cribbage tournaments, etc.</t>
  </si>
  <si>
    <t>Development of the Striar property</t>
  </si>
  <si>
    <t>We should preserve all the open space we currently have an encourage developing more open space.</t>
  </si>
  <si>
    <t>98.110.182.124</t>
  </si>
  <si>
    <t>Memorial Field/playground</t>
  </si>
  <si>
    <t>Community rec center with various courts and space for kids to congregate safely</t>
  </si>
  <si>
    <t>Sidewalks in general around town</t>
  </si>
  <si>
    <t>There are no places for our youth to congregate without the neighbors calling the police and asking them to move along. We need a safe place where our kids can practice sports, play instruments and gather, under supervision. They are an important part of our community as are our seniors. It can't all be about sports. What options do we have for kids on Friday nights/weekends?</t>
  </si>
  <si>
    <t>The recent focus on rehabilitating these spaces</t>
  </si>
  <si>
    <t xml:space="preserve">Taking a page out of the local historic towns like Concord and Lexington and emulating their efforts. </t>
  </si>
  <si>
    <t xml:space="preserve">Clean up! There is so much trash around the main roadways (near Best Buy, BJs wetlands). Implement town cleanup days, use students and citizens to provide community service and show civic pride. Often people want to be involved and don't know how. No need to wait for Earth Day to do things like this. </t>
  </si>
  <si>
    <t xml:space="preserve">Let's focus on rehabbing the spaces we have and thinking outside of the regular sports fields box. We need spaces for multigenerational use. Skate parks and walking trails are just as important. This town has the space and the interest to do great things. </t>
  </si>
  <si>
    <t>72.74.63.128</t>
  </si>
  <si>
    <t>cutler park</t>
  </si>
  <si>
    <t>memorial park</t>
  </si>
  <si>
    <t>east dedham/ manor areas</t>
  </si>
  <si>
    <t>rte 109 heading from westwood</t>
  </si>
  <si>
    <t>old railroad tracks or beds not being used</t>
  </si>
  <si>
    <t>need more hiking and open space areas clean of trash and  garbage and lately graffiti . more areas where wildlife can thrive. more paved trails for the elderly in some open space areas./old railroad beds</t>
  </si>
  <si>
    <t>woods plain old woods</t>
  </si>
  <si>
    <t>they're somewhat close together however to much development being allowed around them.</t>
  </si>
  <si>
    <t xml:space="preserve">buffer zones against development. more trash pickup and barrels </t>
  </si>
  <si>
    <t>stop building in certain areas of the town. keep them to rte 1.</t>
  </si>
  <si>
    <t>no</t>
  </si>
  <si>
    <t>50.187.46.139</t>
  </si>
  <si>
    <t>Various Parks</t>
  </si>
  <si>
    <t>Dedham High Pool</t>
  </si>
  <si>
    <t xml:space="preserve">Indoor Gym </t>
  </si>
  <si>
    <t>Dog Park</t>
  </si>
  <si>
    <t xml:space="preserve">The pool is nice. </t>
  </si>
  <si>
    <t>More hiking trails.</t>
  </si>
  <si>
    <t xml:space="preserve">I believe the rail trail should be completed. </t>
  </si>
  <si>
    <t>173.48.172.40</t>
  </si>
  <si>
    <t>Accessibility of the water trail.  Seeing wildlife on the water trail.</t>
  </si>
  <si>
    <t>Access to Weld, Wigwam and Little Wigwam ponds.  Walking/running trails.</t>
  </si>
  <si>
    <t>Preserve open space and open access to with trails and landings.</t>
  </si>
  <si>
    <t>24.91.36.165</t>
  </si>
  <si>
    <t>Bike Trail</t>
  </si>
  <si>
    <t>Community/Public Garden</t>
  </si>
  <si>
    <t>Outdoor ice skating (ideally pond type)</t>
  </si>
  <si>
    <t xml:space="preserve">Aesthetics along Charles. You mostly do not realize you are in a close-suburb. Feels like you are in the country. </t>
  </si>
  <si>
    <t>Dedham has quite a few ponds. Not sure how many sit on public land, but maintaining these ponds and providing public access would be wonderful for fishing, ice skating.</t>
  </si>
  <si>
    <t>take advantage of water (Charles, ponds, etc).</t>
  </si>
  <si>
    <t>108.7.224.215</t>
  </si>
  <si>
    <t>Greenlodge park</t>
  </si>
  <si>
    <t>Green park</t>
  </si>
  <si>
    <t>Clean up the pond by the boch ice arena for fishing</t>
  </si>
  <si>
    <t>63.110.70.146</t>
  </si>
  <si>
    <t>gonzales field</t>
  </si>
  <si>
    <t>Ruscraft fields</t>
  </si>
  <si>
    <t>Field Turfed multi-purpose field - pool field</t>
  </si>
  <si>
    <t xml:space="preserve">Get a "field house" where indoor sports can be had that does not use a school gym.  Something like a sport court type surface or field turf to allow anytime use.  Use of a bubble system or metal building. </t>
  </si>
  <si>
    <t>Convert old Capen school fields into better multipurpose fields</t>
  </si>
  <si>
    <t>71.174.177.111</t>
  </si>
  <si>
    <t>Wilson Mtn Whitcomb woods</t>
  </si>
  <si>
    <t>Charles river long ditch loop</t>
  </si>
  <si>
    <t>More walking trails such as the rail trail</t>
  </si>
  <si>
    <t>Larger and permanent Dog Park</t>
  </si>
  <si>
    <t>Multi use parks, benches, trees, paths</t>
  </si>
  <si>
    <t xml:space="preserve">We need more of them. I usually go out of town to recreate. </t>
  </si>
  <si>
    <t>76.19.214.134</t>
  </si>
  <si>
    <t>NewBridge trail</t>
  </si>
  <si>
    <t>small park replacing Police Station property</t>
  </si>
  <si>
    <t>easy access to river for canoeing and adequate parking</t>
  </si>
  <si>
    <t>pass CPA and acquire land</t>
  </si>
  <si>
    <t>71.184.120.82</t>
  </si>
  <si>
    <t>Walk to' small public neighborhood playgrounds</t>
  </si>
  <si>
    <t>safe/accessible 'walk to'  walking path for seniors</t>
  </si>
  <si>
    <t>Moms and young children need small parks to socialize and exercise. Seniors who exercise stay healthier and require fewer services.</t>
  </si>
  <si>
    <t>Hopefully a conversation will continue to focus on planning, health, safety, and equal access for all residents.</t>
  </si>
  <si>
    <t xml:space="preserve">Creating equal 'walking' access to recreational opportunities. That means getting across Rt. 1.   Expand the opportunities for  open space beyond the focus of fields for sports team and maintenance.  </t>
  </si>
  <si>
    <t xml:space="preserve">Short of blowing up Rt. 1 ( the great divide) allow Parks and Rec to take a lead role in facilitating healthier lifestyles in every neighborhood. Stop rewarding special interest groups that attempt to inhibit the development of existing open space areas. Make healthier lifestyles a priority over politics. </t>
  </si>
  <si>
    <t>town meetings</t>
  </si>
  <si>
    <t>98.217.144.247</t>
  </si>
  <si>
    <t>Wilson mountain Reservation</t>
  </si>
  <si>
    <t>Dedham Town Forest</t>
  </si>
  <si>
    <t>Heritage Rail Trail</t>
  </si>
  <si>
    <t>Access to Wigwam Pond</t>
  </si>
  <si>
    <t>On Street Bike Lanes</t>
  </si>
  <si>
    <t>Dedham has pretty good playgrounds for younger folks, and some great walking trails.  I feel like we could do more to encourage biking and walking by linking up bike lanes.  I also feel like we're lacking running paths.  How great would it be if we could turn Wigwam Pond into something like what's around Jamaica Pond?</t>
  </si>
  <si>
    <t xml:space="preserve">I definitely support the Rail Trail!  I would also love to see pedestrian access to the ball fields from Dedham Square (walking down Eastern Ave) simplified.  If you cross with the light from the square you have to cross Eastern Ave to stay on the sidewalk or walk on the grass.  </t>
  </si>
  <si>
    <t>209.104.247.174</t>
  </si>
  <si>
    <t>town forest</t>
  </si>
  <si>
    <t>mother brook trails</t>
  </si>
  <si>
    <t>dedicated agricultural space</t>
  </si>
  <si>
    <t>better access to mother brook trails</t>
  </si>
  <si>
    <t>The sheer amount of them is something to be proud of</t>
  </si>
  <si>
    <t>I think Dedham should be more proud of its open spaces and consider the town a destination for residents of surrounding towns</t>
  </si>
  <si>
    <t>Seek out partnerships to improve trails, access, and historical interpretation at mother brook; market the town as an open space leader and destination</t>
  </si>
  <si>
    <t>173.76.235.181</t>
  </si>
  <si>
    <t>walking paths</t>
  </si>
  <si>
    <t>bike paths</t>
  </si>
  <si>
    <t>multi-use fields</t>
  </si>
  <si>
    <t xml:space="preserve">We have some incredible, diverse open spaces. </t>
  </si>
  <si>
    <t xml:space="preserve">The condition of Town fields is extremely poor. </t>
  </si>
  <si>
    <t xml:space="preserve">Maintain existing properties, consider ways to increase multi-use  </t>
  </si>
  <si>
    <t>Thank you for making this survey.</t>
  </si>
  <si>
    <t>24.91.48.199</t>
  </si>
  <si>
    <t>Stony brook</t>
  </si>
  <si>
    <t xml:space="preserve">Dedham dog park </t>
  </si>
  <si>
    <t>X</t>
  </si>
  <si>
    <t>209.6.12.245</t>
  </si>
  <si>
    <t>Wilson mountain paths</t>
  </si>
  <si>
    <t>Charles river docks</t>
  </si>
  <si>
    <t>Better bike paths and bike trails like the rail trail</t>
  </si>
  <si>
    <t>Picnic areas</t>
  </si>
  <si>
    <t>Level and paved walking trails along with more hiking area- there is nowhere to go for an easy walk</t>
  </si>
  <si>
    <t xml:space="preserve">We need so much more of both. </t>
  </si>
  <si>
    <t>64.65.245.178</t>
  </si>
  <si>
    <t>DHS track</t>
  </si>
  <si>
    <t>Endicott Estate Grounds</t>
  </si>
  <si>
    <t>Senior Center</t>
  </si>
  <si>
    <t>108.26.174.140</t>
  </si>
  <si>
    <t>As residents of NewBridge we occasionally walk around the Charles in the nearby area.</t>
  </si>
  <si>
    <t>Otherwise, we do not use open space areas.</t>
  </si>
  <si>
    <t>Don't know what would be wished for by residents.</t>
  </si>
  <si>
    <t>Not qualified to answer 4. since we are seniors and do not have younger family members who reside in Dedham.</t>
  </si>
  <si>
    <t>I do not know what most residents of Dedham would desire the most.</t>
  </si>
  <si>
    <t>The beauty around our home at NewBridge.</t>
  </si>
  <si>
    <t>Publicity of current options.</t>
  </si>
  <si>
    <t>I cannot advise because I do not have enough info at this time to suggest meaningful programs.</t>
  </si>
  <si>
    <t>NewBridge</t>
  </si>
  <si>
    <t>I look forward to checking the local paper as to this topic.</t>
  </si>
  <si>
    <t>The Dedham Times</t>
  </si>
  <si>
    <t>108.7.59.71</t>
  </si>
  <si>
    <t xml:space="preserve">We have a lot of them </t>
  </si>
  <si>
    <t>107.77.223.201</t>
  </si>
  <si>
    <t>A new wooded walking trail</t>
  </si>
  <si>
    <t xml:space="preserve">All the outdoor spaces do a great job of maintaining cleanliness </t>
  </si>
  <si>
    <t>Better swimming hours</t>
  </si>
  <si>
    <t>64.206.82.161</t>
  </si>
  <si>
    <t>Rustcraft baseball facility</t>
  </si>
  <si>
    <t>Outdoor basketball courts</t>
  </si>
  <si>
    <t>Canoe boat launch</t>
  </si>
  <si>
    <t>Bathroom facilities at all recreation areas</t>
  </si>
  <si>
    <t>I believe that what we pay in taxes does not represent what the town should look like.  Combine parks with Highway and save all that money.</t>
  </si>
  <si>
    <t>Privatize them, and get rid of the poor performing employees as a whole.</t>
  </si>
  <si>
    <t>Forget about a multi use field and improve the fields we have.  Run a decent program for disables/impaired residents without charge.</t>
  </si>
  <si>
    <t xml:space="preserve">Fix the decrepit school fields.  Fix the landscaping and grass areas.  let the Highway Department administrate the Parks Department. </t>
  </si>
  <si>
    <t>209.6.12.48</t>
  </si>
  <si>
    <t>Rustcraft Baseball Complex</t>
  </si>
  <si>
    <t>Dedham Boat Launch</t>
  </si>
  <si>
    <t>Baseball Field Upgrades</t>
  </si>
  <si>
    <t>School Fields Upgrades</t>
  </si>
  <si>
    <t>Stria Property Complex</t>
  </si>
  <si>
    <t>Parks/Fields/Playgrounds need much improved maintenance.</t>
  </si>
  <si>
    <t>Baseball Fields upgrades/better maintenance</t>
  </si>
  <si>
    <t>Improved maintenance for exisitng Fields including upgrades in the form of irrigation, leveling of holes/bumps and mowing services.</t>
  </si>
  <si>
    <t>Existing fields desperately need more attention in the form of weekly maintenance services as compared to what is evident in surrounding towns.</t>
  </si>
  <si>
    <t>108.7.224.238</t>
  </si>
  <si>
    <t>Churchill park</t>
  </si>
  <si>
    <t>Dedham Rec Center</t>
  </si>
  <si>
    <t>multiuse turf field</t>
  </si>
  <si>
    <t>spray park</t>
  </si>
  <si>
    <t>RAIL TRAIL!!!</t>
  </si>
  <si>
    <t>outdoor swimming (to specify on swimming pool choice)</t>
  </si>
  <si>
    <t>We have a little park close to our house which is fantastic</t>
  </si>
  <si>
    <t>There are no spray parks for kids, and it's VERY hard to find safe spaces for biking.</t>
  </si>
  <si>
    <t>RAIL TRAIL is top of the list, along with developing a spray park</t>
  </si>
  <si>
    <t xml:space="preserve">I've tried very hard to volunteer to run a youth program through sports and rec, and it was impossible after a year to make any headway, mainly because it wasn't an existing offering.  I even went in to meet parks and rec folks in person, and spent two hours applying (successfully) for a full equipment grant.  Being more receptive to community members would be very welcome.  </t>
  </si>
  <si>
    <t>66.152.250.66</t>
  </si>
  <si>
    <t>107.77.225.234</t>
  </si>
  <si>
    <t>Rustcraft Road</t>
  </si>
  <si>
    <t xml:space="preserve">Gonzales field </t>
  </si>
  <si>
    <t>Ice rink</t>
  </si>
  <si>
    <t>Baseball complex</t>
  </si>
  <si>
    <t xml:space="preserve">The only nice space for recreation is the high school girl and track which is policed by a nasty old man  Rashi soccer field that are not considered Dedham's we are visitors and that is very clear when   they hold games their and pad lock the restrooms   No place in Dedham is dog friendly that need to change </t>
  </si>
  <si>
    <t>As listed. bove Boch ice in Dedham unvailable or attainable for residents</t>
  </si>
  <si>
    <t xml:space="preserve">Needs improvement </t>
  </si>
  <si>
    <t>Dog friendly   Get rid of wood chip dog park dogs return filthy   Landscape lawn care edging weeding general up keep</t>
  </si>
  <si>
    <t xml:space="preserve">Baseball complex for all levels well groomed w parking   Soccer complex with grass   Ice rink/complex </t>
  </si>
  <si>
    <t>Email</t>
  </si>
  <si>
    <t>173.48.174.221</t>
  </si>
  <si>
    <t>The Endicott Estate</t>
  </si>
  <si>
    <t>Memorial Field and Playground</t>
  </si>
  <si>
    <t>Gonzalez Field (Upper Memorial)</t>
  </si>
  <si>
    <t>209.6.12.213</t>
  </si>
  <si>
    <t>Norfolk Co land(corner Highland and Martin Bates Sts)</t>
  </si>
  <si>
    <t>Town Forest</t>
  </si>
  <si>
    <t>Mother Brook Walking Trail</t>
  </si>
  <si>
    <t>acquire land between Sandy Valley Rd and Robert Rd.</t>
  </si>
  <si>
    <t>Charles Riverside trails</t>
  </si>
  <si>
    <t>develop Strier property</t>
  </si>
  <si>
    <t>108.20.121.208</t>
  </si>
  <si>
    <t>Riverdale School Playground</t>
  </si>
  <si>
    <t>There are a variety of different kinds.</t>
  </si>
  <si>
    <t>Improved parking. Improved maintenance, especially trash collection.</t>
  </si>
  <si>
    <t>I am not sure, besides the Rail Trail, what other properties without plans there are. The Striar property? Open spaces should be monitored &amp; maintained regularly.</t>
  </si>
  <si>
    <t>via school info</t>
  </si>
  <si>
    <t>98.110.175.181</t>
  </si>
  <si>
    <t xml:space="preserve">Wilson mt </t>
  </si>
  <si>
    <t>Rail trail as it is currently</t>
  </si>
  <si>
    <t>Rail trail. As a linear park</t>
  </si>
  <si>
    <t>Daily Canoe and kayak, etc rentals</t>
  </si>
  <si>
    <t>Wigwam pond access</t>
  </si>
  <si>
    <t>The variation of trails around Wilson mt and down by the Dolan center.  Just learning about the water trails</t>
  </si>
  <si>
    <t xml:space="preserve">Addition of rail trail for many reasons and  Daily rentals of river crafts on the river.  Add fishing docks at wigwam pond and other spots.   Also better maintenance of exhibiting areas. </t>
  </si>
  <si>
    <t xml:space="preserve">Rail trail!!!    Daily water craft rentals on the river.  Better maintenance of existing spaces and areas. </t>
  </si>
  <si>
    <t xml:space="preserve">Rail trail would provide a unique open space that would service all ages and a wider variety of recreation than other open spaces.  It would lift up the entire town in many ways. </t>
  </si>
  <si>
    <t xml:space="preserve">Don't actually hear much about it. Could be better for sure. </t>
  </si>
  <si>
    <t>108.20.137.129</t>
  </si>
  <si>
    <t>Lights on additional full-diamond baseball field</t>
  </si>
  <si>
    <t>Fully accepted and enhanced boat ramps on Charles</t>
  </si>
  <si>
    <t>Improved cross walks for streets/runners</t>
  </si>
  <si>
    <t>Quantity, I think there is a good number of spaces.</t>
  </si>
  <si>
    <t>Lack of recycling, lack of public restrooms.</t>
  </si>
  <si>
    <t>Access to Charles</t>
  </si>
  <si>
    <t>Thank you for doing this, please keep at it. Is there a chance to pull-in solar into the unused open spaces to benefit the town?</t>
  </si>
  <si>
    <t>email from committees</t>
  </si>
  <si>
    <t>100.17.31.183</t>
  </si>
  <si>
    <t>Dedham Community House gym</t>
  </si>
  <si>
    <t>More hiking trails</t>
  </si>
  <si>
    <t xml:space="preserve">Riverway walking paths </t>
  </si>
  <si>
    <t xml:space="preserve">The variety </t>
  </si>
  <si>
    <t xml:space="preserve">We need more walking trails, bike paths, and public bathrooms nears parks. </t>
  </si>
  <si>
    <t xml:space="preserve">The town should complete the rail trail/ bike path. </t>
  </si>
  <si>
    <t>24.60.115.220</t>
  </si>
  <si>
    <t>Paul park playground and field</t>
  </si>
  <si>
    <t xml:space="preserve">Endicott estate </t>
  </si>
  <si>
    <t xml:space="preserve">New dog park </t>
  </si>
  <si>
    <t>Charles River sitting areas</t>
  </si>
  <si>
    <t>174.192.15.5</t>
  </si>
  <si>
    <t>Dedham High track</t>
  </si>
  <si>
    <t>Striar Capen woods</t>
  </si>
  <si>
    <t xml:space="preserve">Lacrosse fields </t>
  </si>
  <si>
    <t xml:space="preserve">Most of the fields at the schools need updating and maintaining. Most of the kid parks are in pretty good shape. Oakdale needs updating. </t>
  </si>
  <si>
    <t xml:space="preserve">The new park n rec building is nice. </t>
  </si>
  <si>
    <t>Develop the Striar property. Update parks build fields</t>
  </si>
  <si>
    <t xml:space="preserve">Develop the Striat property </t>
  </si>
  <si>
    <t>50.201.255.38</t>
  </si>
  <si>
    <t>209.6.8.117</t>
  </si>
  <si>
    <t>memorial field</t>
  </si>
  <si>
    <t>Dolan boat access</t>
  </si>
  <si>
    <t>dedham town pool</t>
  </si>
  <si>
    <t>ball fields need constant upkeep</t>
  </si>
  <si>
    <t>spread through many neighborhoods</t>
  </si>
  <si>
    <t>monitor recycling at the facilities - too much ends in the trash</t>
  </si>
  <si>
    <t>improve bathrooms at the fields   concentrate on maintenance</t>
  </si>
  <si>
    <t>170.223.207.74</t>
  </si>
  <si>
    <t>WILSON MTN</t>
  </si>
  <si>
    <t>WHITCOMB WOODS</t>
  </si>
  <si>
    <t>DEDHAM DOG PARK</t>
  </si>
  <si>
    <t>134.174.110.21</t>
  </si>
  <si>
    <t>Charles River - kayaking</t>
  </si>
  <si>
    <t>Better Dog Park</t>
  </si>
  <si>
    <t>Walking Paths connecting the neighborhoods</t>
  </si>
  <si>
    <t xml:space="preserve">The younger the child, the less need for open spaces.  They are happy if they are playing with someone who loves them more than where they are playing.  Seniors and working adults need welcoming areas.  Youth are already a priority in Dedham.  </t>
  </si>
  <si>
    <t>Dedham has some hidden gems - like the Charles River, Wilson Mountain and path from Rec center to HSL</t>
  </si>
  <si>
    <t>Move the dog park.  Drivers drive way too fast in the driveway and make it unsafe for youth attending classes inside the facility.</t>
  </si>
  <si>
    <t>Make Stiar a passive rec area with a dog park and soon.  The fact that this has been studied to death is embarrassing.  We do not need more ball fields.  And this area is currently used as a dumping ground.  Throw in some paths and parking and make it the next Wilson Mountain.</t>
  </si>
  <si>
    <t>More adult activities - like yoga or dance in the evening.  Or add aqua aerobics to the pool offerings without charging extra for it.  It you made it available with a pool membership, more folks would join the pool.  You would collect more money ($200/year) rather than $60/class.  Make yoga available during youth program times (clipper swim team or gymnastics, etc.) so the parents do not hover.  If you expand the youth offerings to at least 1.5 hours and put the yoga (or whatever) class within that time period, it would benefit family offerings and generate more money for the Rec department.</t>
  </si>
  <si>
    <t>I search it out.  Emails from the Rec dept are also helpful.  However, we do a poor job reaching out to the newer residents.  Dedham real estate agents could provide a welcome to Dedham booklet with all the town services and opportunities.</t>
  </si>
  <si>
    <t>73.119.31.167</t>
  </si>
  <si>
    <t xml:space="preserve">Parks and recreation building </t>
  </si>
  <si>
    <t>Tennis courts near pool complex</t>
  </si>
  <si>
    <t>Convert old railway into walking trails</t>
  </si>
  <si>
    <t>Take over abandoned property on East St Across from Endicott Estate. This burned out house is unsafe and an eyesore-very embarrassing for Dedham! No other town would tolerate this! Trails to Wigwam could be created</t>
  </si>
  <si>
    <t>Bigger Parks and Recreation Building or another facility</t>
  </si>
  <si>
    <t>More walking trails and maybe bike trails</t>
  </si>
  <si>
    <t xml:space="preserve">Pool staff and Swim and Gym staff are great. </t>
  </si>
  <si>
    <t>More program options-how about a hiking club. More trails with markers so I can opt for an easy 1 mile hike or rigorous 2 hour hike, etc.</t>
  </si>
  <si>
    <t>Please acquire the property across from Endicott. It is an unsafe abandoned property. Owner should be heavily fined and town should take property under code for abandoned property.</t>
  </si>
  <si>
    <t xml:space="preserve">Actually that is a great question. I believe we are in Oakdale, but redistricting put neighborhood kids in Avery school. Live right near Fairbanks house. </t>
  </si>
  <si>
    <t>Offer more programs. Norwood recreation has floor hockey, etc..</t>
  </si>
  <si>
    <t>173.76.32.93</t>
  </si>
  <si>
    <t>Paul Park Playground</t>
  </si>
  <si>
    <t>Endicott Lawn</t>
  </si>
  <si>
    <t>Park by East Street</t>
  </si>
  <si>
    <t>YMCA/Indoor space w/ kids programs (that's inexpensive)</t>
  </si>
  <si>
    <t>Senior center</t>
  </si>
  <si>
    <t>Great community feel! lots of parks</t>
  </si>
  <si>
    <t>More indoor spaces, or water indoor that in NOT privately owned = more affordable for all residents</t>
  </si>
  <si>
    <t xml:space="preserve">Acquire sad house and large land across from endicott! </t>
  </si>
  <si>
    <t>great parks, would like to see a way to encourage folks ALL around Dedham to go to different areas, outside the ones they're use to - meet neighbors in diff areas</t>
  </si>
  <si>
    <t>Dedham Square email</t>
  </si>
  <si>
    <t>38.112.242.34</t>
  </si>
  <si>
    <t>Endicott Estate Grounds for walking</t>
  </si>
  <si>
    <t>Kayak area</t>
  </si>
  <si>
    <t>splash pad</t>
  </si>
  <si>
    <t xml:space="preserve">I love walking the grounds of the Endicott estate as it is convenient to my home. </t>
  </si>
  <si>
    <t>The town should acquire the lot next to the gas station by Endicott variety and use it as a parking lot for commuters at Endicott Station</t>
  </si>
  <si>
    <t>We need a rial trail</t>
  </si>
  <si>
    <t>71.162.119.90</t>
  </si>
  <si>
    <t>juju pool</t>
  </si>
  <si>
    <t>parks</t>
  </si>
  <si>
    <t>walking and biking trails</t>
  </si>
  <si>
    <t>outdoor pool</t>
  </si>
  <si>
    <t>great town for children so many things and not too expensive for parents</t>
  </si>
  <si>
    <t>outdoor pool, more walking trails</t>
  </si>
  <si>
    <t>192.68.157.254</t>
  </si>
  <si>
    <t xml:space="preserve">dog park, on common St </t>
  </si>
  <si>
    <t>riverdale playground</t>
  </si>
  <si>
    <t>memorial Park</t>
  </si>
  <si>
    <t xml:space="preserve">walking paths along the Charles River </t>
  </si>
  <si>
    <t>107.77.223.122</t>
  </si>
  <si>
    <t>Nobles property</t>
  </si>
  <si>
    <t>High school field</t>
  </si>
  <si>
    <t xml:space="preserve">Community house field </t>
  </si>
  <si>
    <t xml:space="preserve">Lax field </t>
  </si>
  <si>
    <t xml:space="preserve">Bathrooms at fields </t>
  </si>
  <si>
    <t>Snack shacks at fields</t>
  </si>
  <si>
    <t xml:space="preserve">No trail rail </t>
  </si>
  <si>
    <t>107.77.224.35</t>
  </si>
  <si>
    <t>AVERY playgrounds</t>
  </si>
  <si>
    <t>High School Turf field</t>
  </si>
  <si>
    <t>Better pool</t>
  </si>
  <si>
    <t xml:space="preserve">Improved and more tennis courts </t>
  </si>
  <si>
    <t>More fields for soccer</t>
  </si>
  <si>
    <t xml:space="preserve">That the kids have access to play with each other all over town. </t>
  </si>
  <si>
    <t xml:space="preserve">I would love to see bathrooms available and shaded places to sit for the parents and grand parents. </t>
  </si>
  <si>
    <t xml:space="preserve">I don't know give me a choice. Probably more land acquisition. </t>
  </si>
  <si>
    <t>107.77.226.131</t>
  </si>
  <si>
    <t>Ju jus place swimming pool</t>
  </si>
  <si>
    <t xml:space="preserve">Rec ctr for gardening classes. </t>
  </si>
  <si>
    <t>Endicott estate for community gatheringsmore</t>
  </si>
  <si>
    <t>More dog parks</t>
  </si>
  <si>
    <t>Hiking trails</t>
  </si>
  <si>
    <t xml:space="preserve">Water access </t>
  </si>
  <si>
    <t>Bike trails. Water access</t>
  </si>
  <si>
    <t>Always keep and maintain as much open space as possible. Once lost it is rarely reclaimable</t>
  </si>
  <si>
    <t>209.6.8.102</t>
  </si>
  <si>
    <t>More playgrounds, parks for kids and families to play in</t>
  </si>
  <si>
    <t>Rail trail is a good idea</t>
  </si>
  <si>
    <t>Picnic and recreation facilities</t>
  </si>
  <si>
    <t xml:space="preserve">I would love to see a park, playground, open field picnic area within walking distance for grandkids.  </t>
  </si>
  <si>
    <t>50.187.217.203</t>
  </si>
  <si>
    <t>Charles River access</t>
  </si>
  <si>
    <t>Playground across from middle school</t>
  </si>
  <si>
    <t>Rail trail!</t>
  </si>
  <si>
    <t>Public track</t>
  </si>
  <si>
    <t>Like having green space and opportunities for hiking</t>
  </si>
  <si>
    <t>Would love to see the rail trail put in or a public track/walking area</t>
  </si>
  <si>
    <t>96.237.177.36</t>
  </si>
  <si>
    <t>Open access to Wigwam Pond, walking trails along the Pond</t>
  </si>
  <si>
    <t>biking trails, ideally to connect to Neponset Valley trails through Fowl Meadow</t>
  </si>
  <si>
    <t>Improve Town Forest or replace it elsewhere. Now it is overgrown &amp; useless</t>
  </si>
  <si>
    <t>definitely need more open space easily accessible from residential areas; more walking/hiking trails (biking even better); better access to the banks of the Charles, &amp; Mother Brook. We have great natural areas in Dedham, but don't take enough advantage of them; open up the Water District properties more, water towers off Sandy Valley</t>
  </si>
  <si>
    <t>Lots of different facilities available</t>
  </si>
  <si>
    <t>Lots of towns have a town beach.</t>
  </si>
  <si>
    <t>Historic preservation of significant older houses outside preservation areas, like Justice Brandeis's home</t>
  </si>
  <si>
    <t>Wilson Park/Legacy Place</t>
  </si>
  <si>
    <t>good basic bones, needs more work</t>
  </si>
  <si>
    <t>173.76.235.127</t>
  </si>
  <si>
    <t>Basket Ball court (outdoors)</t>
  </si>
  <si>
    <t>Senior's Recreation Center</t>
  </si>
  <si>
    <t>More events on the Charles</t>
  </si>
  <si>
    <t>All of Dedham's children can't afford sports, so their activities decrease as the grow.</t>
  </si>
  <si>
    <t>The parks are kept pretty clean.</t>
  </si>
  <si>
    <t xml:space="preserve">Have activities for children that outgrew the playgrounds.  </t>
  </si>
  <si>
    <t>Stop approval of anymore condos, Dedham is losing it's town charm.</t>
  </si>
  <si>
    <t>71.233.98.134</t>
  </si>
  <si>
    <t>Barnes memorial park</t>
  </si>
  <si>
    <t xml:space="preserve">Dolan center trails and boat launch </t>
  </si>
  <si>
    <t xml:space="preserve">Paul park </t>
  </si>
  <si>
    <t xml:space="preserve">More and improved Tennis courts </t>
  </si>
  <si>
    <t>108.20.137.148</t>
  </si>
  <si>
    <t>Dog Park on Dedham Ave</t>
  </si>
  <si>
    <t>Riverdale Playground</t>
  </si>
  <si>
    <t>The woods off of Needham Street in Dedham</t>
  </si>
  <si>
    <t>town common</t>
  </si>
  <si>
    <t>many options</t>
  </si>
  <si>
    <t>Dog park is a mud pit in the spring would like to see that dried up some how</t>
  </si>
  <si>
    <t>209.6.12.25</t>
  </si>
  <si>
    <t>playgrounds</t>
  </si>
  <si>
    <t>dedham pool</t>
  </si>
  <si>
    <t>wilson  mountain</t>
  </si>
  <si>
    <t>Dedham needs a walking/bike only road from Dedham into Boston</t>
  </si>
  <si>
    <t>More walking and biking trails with access to rest rooms</t>
  </si>
  <si>
    <t>A bike/ walking only trail throughout dedham</t>
  </si>
  <si>
    <t>restrooms</t>
  </si>
  <si>
    <t>Develop a bike/walk path into the city of Boston</t>
  </si>
  <si>
    <t>add restrooms</t>
  </si>
  <si>
    <t>209.6.8.62</t>
  </si>
  <si>
    <t>Condon play ground</t>
  </si>
  <si>
    <t>Endicot State</t>
  </si>
  <si>
    <t>We have all that we need</t>
  </si>
  <si>
    <t>Nothing is needed</t>
  </si>
  <si>
    <t xml:space="preserve">We love the dog park. The opens fields and the playgrounds they are great places that we love to go and have family time.  </t>
  </si>
  <si>
    <t xml:space="preserve">That it is a great place for family's to relax with each other and not plugged into our phones </t>
  </si>
  <si>
    <t>I do not know at this time</t>
  </si>
  <si>
    <t>All of the above. They are all important things to do.</t>
  </si>
  <si>
    <t>I love the many different parks and indoor/outdoor recreational things that are in dedham. If I were to make any big plans it would be to keep them as they are but continue with the upkeep and keep them running and working well</t>
  </si>
  <si>
    <t xml:space="preserve">F </t>
  </si>
  <si>
    <t>209.6.13.234</t>
  </si>
  <si>
    <t>playground on eastern ave near middle school</t>
  </si>
  <si>
    <t>we need more interesting playgrounds, perhaps even a sprinkler park</t>
  </si>
  <si>
    <t>precinct 1</t>
  </si>
  <si>
    <t>108.20.137.13</t>
  </si>
  <si>
    <t>108.20.70.156</t>
  </si>
  <si>
    <t>Hiking areas</t>
  </si>
  <si>
    <t>Bike trails</t>
  </si>
  <si>
    <t>Dedham has some good playgrounds for young children, but it doesn't have well maintained courts for older kids and adults</t>
  </si>
  <si>
    <t>We have many of them</t>
  </si>
  <si>
    <t>MAINTAIN them - many fields need work - (ex: baseball fields with no grass in infield, basketball courts cracked and no baskets, tennis courts cracked).   All areas should be free of trash - but generally are not - no one is cleaning them up.</t>
  </si>
  <si>
    <t>Develop striar propery as a walking/hiking area (not athletic fields) like Wilson Mountain.</t>
  </si>
  <si>
    <t>We do not want to spend a lot of money building unnecessary fields.   Let's maintain the current fields and clean up what we have.  If we cannot maintain current space how will we maintain additional rec spaces?</t>
  </si>
  <si>
    <t>108.7.224.247</t>
  </si>
  <si>
    <t>Clean up currently vacant open space, particularly in East Dedham</t>
  </si>
  <si>
    <t>Build the bike path</t>
  </si>
  <si>
    <t>107.77.224.55</t>
  </si>
  <si>
    <t>Wilson mountain hiking trails</t>
  </si>
  <si>
    <t>Dedham recreation waterway behind Rec center</t>
  </si>
  <si>
    <t xml:space="preserve">Rail Trail </t>
  </si>
  <si>
    <t xml:space="preserve">Turf field for youth soccer at Gonzalez </t>
  </si>
  <si>
    <t>more programs for ages 9-12 after school hours</t>
  </si>
  <si>
    <t xml:space="preserve">Variety </t>
  </si>
  <si>
    <t>Need the rail trail</t>
  </si>
  <si>
    <t xml:space="preserve">Field turf at Gonzalez field </t>
  </si>
  <si>
    <t>I support the rail trail</t>
  </si>
  <si>
    <t>24.91.36.46</t>
  </si>
  <si>
    <t>Dedham Community Pool</t>
  </si>
  <si>
    <t>A RAIL TRAIL!!!!</t>
  </si>
  <si>
    <t>Community Ice Skating Rink</t>
  </si>
  <si>
    <t>paved walking trails</t>
  </si>
  <si>
    <t>They are well maintained</t>
  </si>
  <si>
    <t>Advertising!  If one is new to the area but isn't lucky enough to hear about things via word of mouth, they will probably be missed.</t>
  </si>
  <si>
    <t>The town needs to develop a paved walking trail.  The hiking trails in town are nice, but not accessible for those of us using strollers.  We need a safe, accessible trail available for ALL.</t>
  </si>
  <si>
    <t xml:space="preserve">Keep up the good work with the maintenance of the playgrounds!  </t>
  </si>
  <si>
    <t>173.166.110.198</t>
  </si>
  <si>
    <t>Fairbanks Park</t>
  </si>
  <si>
    <t>Overall, Dedham P&amp;R is great!</t>
  </si>
  <si>
    <t>24.34.79.45</t>
  </si>
  <si>
    <t>209.6.12.111</t>
  </si>
  <si>
    <t>Charles River Park</t>
  </si>
  <si>
    <t>Could we use more and protect/improve what we have...yes....but very happy wit what's available</t>
  </si>
  <si>
    <t>96.237.240.182</t>
  </si>
  <si>
    <t>Riverdale playground</t>
  </si>
  <si>
    <t>Pool field</t>
  </si>
  <si>
    <t>Better athletic fields for town sports</t>
  </si>
  <si>
    <t>Continued access to open space</t>
  </si>
  <si>
    <t>Conditions of athletic fields are embarrassing.</t>
  </si>
  <si>
    <t xml:space="preserve">Seem to be options in every neighborhood </t>
  </si>
  <si>
    <t>50.136.4.16</t>
  </si>
  <si>
    <t>Playgrounds</t>
  </si>
  <si>
    <t>Dolan center</t>
  </si>
  <si>
    <t>Parks could use better up keep compared to surrounding towns. I tend to find myself going to Westwood/ Needham/West roxbury for the better parks. Also many in Dedham are not completely fenced in making it difficult for parents with multiple kids. Also surrounding towns have more variety in activities particularly for children under 2 year round. It's also healer to sign up for other towns as a non resident than Dedham's resident activities. More swimming classes/pools year round.</t>
  </si>
  <si>
    <t xml:space="preserve">I enjoy the towns effort in the up keep of nature trails, water access near Dolan center, etc. don't know if the libraries qualify as recreational but the programs/ activities they run are excellent </t>
  </si>
  <si>
    <t xml:space="preserve">More options for all ages and activities better up keep on parks and buildings </t>
  </si>
  <si>
    <t>Seating and enclosing around parks as well as maintenance. Providing more activities through the town like surrounding ones Westwood/Walpole/ and needham.</t>
  </si>
  <si>
    <t>172.58.217.103</t>
  </si>
  <si>
    <t>Dedham Trails</t>
  </si>
  <si>
    <t>Civic Center</t>
  </si>
  <si>
    <t xml:space="preserve">Park and Rec is run very well. They deserve more funding to be able to fulfill what they'd like to do. </t>
  </si>
  <si>
    <t>Cleanliness and upkeep</t>
  </si>
  <si>
    <t xml:space="preserve">More walking/running areas </t>
  </si>
  <si>
    <t>A larger rec center.</t>
  </si>
  <si>
    <t>108.20.137.14</t>
  </si>
  <si>
    <t>Dedham Water Trails</t>
  </si>
  <si>
    <t>Hiking Trails</t>
  </si>
  <si>
    <t>Water or sprinkler park</t>
  </si>
  <si>
    <t>Indoor play space</t>
  </si>
  <si>
    <t>We've lived here for 4 years and we LOVE the current open spaces that Dedham currently has. We travel out of town for sprinkler parks and this is the one thing that we'd love to see here.</t>
  </si>
  <si>
    <t>I recently fell in love with the dedham water trails.</t>
  </si>
  <si>
    <t>The long ditch area of the water trails could be cleaned up a bit as well as the Needham Street bridge, which is currently under construction.</t>
  </si>
  <si>
    <t>The empty parking lot on Rt1. next to FitWorx, where the McDonalds used to be would make a nice area for a parking lot with a canoe launch and some nice landscaping.</t>
  </si>
  <si>
    <t>Thank you for asking the Dedham Resident's opinion via survey.</t>
  </si>
  <si>
    <t>108.20.137.224</t>
  </si>
  <si>
    <t>The high school pool</t>
  </si>
  <si>
    <t>More hiking/walking trails</t>
  </si>
  <si>
    <t>I think we have great parks for little kids, but once kids are past the playground age (which my son seems to be already at age 8) there is less for them to do. We love going to the indoor pool in the winter. We'd love an outdoor pool in the summer even more. We'd also like to use the boats and paddle boards, but the kids aren't old enough. Why such a high age limit? My son has been safely paddling a kid-sized kayak for two years and younger than that, they're perfectly safe with a life jackets sitting in front of mom or dad.</t>
  </si>
  <si>
    <t>Love the low prices at the pool!! Love that there are so many playgrounds to choose from.</t>
  </si>
  <si>
    <t xml:space="preserve">More playgrounds with areas that appeal to both grade school and preschool/toddlers aged kids. </t>
  </si>
  <si>
    <t>don't know specifics, but would love to see more walking trails, lake access, outdoor pool/water play area.</t>
  </si>
  <si>
    <t>The great parks and rec department is one of the things that has kept us in this town. Keep up the great work and keep improving and we'll continue to make Dedham the</t>
  </si>
  <si>
    <t>24.91.50.135</t>
  </si>
  <si>
    <t>Ju Ju pool</t>
  </si>
  <si>
    <t xml:space="preserve">Basketball at Avery and High school </t>
  </si>
  <si>
    <t xml:space="preserve">Basketball hoops at Condon. </t>
  </si>
  <si>
    <t>73.142.83.130</t>
  </si>
  <si>
    <t>Charles river area in riverdale with small playground</t>
  </si>
  <si>
    <t>Splash pad area</t>
  </si>
  <si>
    <t>Toddler playground</t>
  </si>
  <si>
    <t xml:space="preserve">Each section of town has a playground. </t>
  </si>
  <si>
    <t xml:space="preserve">Update the playgrounds make them more user friendly for all ages. </t>
  </si>
  <si>
    <t>73.142.82.153</t>
  </si>
  <si>
    <t>Rustcraft Baseball Fields</t>
  </si>
  <si>
    <t>Baseball Fields</t>
  </si>
  <si>
    <t>The accessibility</t>
  </si>
  <si>
    <t xml:space="preserve">Use existing funding more appropriately. </t>
  </si>
  <si>
    <t xml:space="preserve">Repair the baseball fields at Rustcraft. They are an embarrassment. </t>
  </si>
  <si>
    <t>98.110.161.164</t>
  </si>
  <si>
    <t>Wilson reservation</t>
  </si>
  <si>
    <t>Better public pool</t>
  </si>
  <si>
    <t>The public pool hours are terrible</t>
  </si>
  <si>
    <t>Rail trail, ice rink or roller hockey rink</t>
  </si>
  <si>
    <t>192.136.22.4</t>
  </si>
  <si>
    <t>Swimming Pool</t>
  </si>
  <si>
    <t>High School Track and Field</t>
  </si>
  <si>
    <t>Biking path</t>
  </si>
  <si>
    <t>expanded indoor space for kids during winter months</t>
  </si>
  <si>
    <t>love the swimming pool and access to the fields at the high school.  When field and track were redone a few years back it was amazingly nice.</t>
  </si>
  <si>
    <t>Bike/running/walking path    concentrate on maintenance of current facilities, work to maximize hours facilities (pool) are open for recreation</t>
  </si>
  <si>
    <t>71.248.169.71</t>
  </si>
  <si>
    <t>Youth Sports Fields</t>
  </si>
  <si>
    <t>a real summer day camp</t>
  </si>
  <si>
    <t xml:space="preserve">It seems like if it's not for youth soccer, it very hard to get a field reserved in Dedham. We have kids in </t>
  </si>
  <si>
    <t>The facilities we have are well kept.</t>
  </si>
  <si>
    <t xml:space="preserve">This town needs a multi use facility for our youth sports. And we need a hockey rink.  We give a lot of money to other rinks in area (Nobles, Boch, St. Sebastians, Bajko)  This town's youth program alone could help </t>
  </si>
  <si>
    <t>This town needs a multi use facility for our youth sports.</t>
  </si>
  <si>
    <t>more resources around the Motherbrook</t>
  </si>
  <si>
    <t>There are not many organized activities around the open spaces we already have for people not going to playgrounds.</t>
  </si>
  <si>
    <t>to come up with a plan for the STriar property that works for everyone in the town, not just the kids and families in organized sports, and is within budget</t>
  </si>
  <si>
    <t>50.202.225.126</t>
  </si>
  <si>
    <t xml:space="preserve">canoe rental </t>
  </si>
  <si>
    <t>walking trails</t>
  </si>
  <si>
    <t>less building development</t>
  </si>
  <si>
    <t>More land conservation   Rehabbing of old building   Preservation  Fewer new building</t>
  </si>
  <si>
    <t>We have plenty of playing fields. We do not need a more competitive sports related stuff. We need conservation, green space, preservation.</t>
  </si>
  <si>
    <t>75.147.47.81</t>
  </si>
  <si>
    <t>108.49.186.18</t>
  </si>
  <si>
    <t>Churchill Park</t>
  </si>
  <si>
    <t>Barnes Park Playground</t>
  </si>
  <si>
    <t>Splash pad park</t>
  </si>
  <si>
    <t>Some kind of walking trail</t>
  </si>
  <si>
    <t>50.247.242.244</t>
  </si>
  <si>
    <t>JuJu's Pool</t>
  </si>
  <si>
    <t>Rustcraft Road Fields</t>
  </si>
  <si>
    <t>Artificial Turf Fields</t>
  </si>
  <si>
    <t>A soccer field Complex</t>
  </si>
  <si>
    <t>Handicap "pour and play" accessible play areas at every school and playground.</t>
  </si>
  <si>
    <t>Spring is a mess -- Dedham needs four times the number of available fields to accommodate soccer, baseball, softball, lacrosse and other sports.</t>
  </si>
  <si>
    <t>Handicap accessible spaces and equipment at parks.</t>
  </si>
  <si>
    <t>Purchase and develop open space near Manor and create Soccer complex and adjoining trails.</t>
  </si>
  <si>
    <t>209.6.12.138</t>
  </si>
  <si>
    <t>Whitcomb Woods/HSL trail</t>
  </si>
  <si>
    <t>Water Trail (have map - not done yet, but river access vital</t>
  </si>
  <si>
    <t>A trail that allows bicycles</t>
  </si>
  <si>
    <t>A walking trail that has a smooth non-trip surface</t>
  </si>
  <si>
    <t>Many and varied sports fields</t>
  </si>
  <si>
    <t>More trails and pleasant open space areas for individual recreation and enjoyment.</t>
  </si>
  <si>
    <t>Bite the $12+  bullet and develop Striar; develop the Heritage Rail Trail!</t>
  </si>
  <si>
    <t>How can we make roads safer for bicycles?</t>
  </si>
  <si>
    <t>66.87.125.173</t>
  </si>
  <si>
    <t xml:space="preserve">Memorial field baseball diamonds </t>
  </si>
  <si>
    <t>Picnic areas - ideally near water</t>
  </si>
  <si>
    <t>Level walking and bike trails</t>
  </si>
  <si>
    <t xml:space="preserve">Parks that have amenities for people of all ages </t>
  </si>
  <si>
    <t xml:space="preserve">There are amenities for kids who play team sports. Not so much for the rest of us. </t>
  </si>
  <si>
    <t xml:space="preserve">I wish there were a question that included this list and asked what we'd like to see. </t>
  </si>
  <si>
    <t xml:space="preserve">Re 8 above - there is a sports field closer to me but I don't use it. This question and 9 are confusing.   Best - glad we finally have river access </t>
  </si>
  <si>
    <t xml:space="preserve">It seems like each space has been developed with a narrow focus. Example: Sports fields for youth sports, but without  thinking about how to make the space works for everyone. We often could not bring grandparents to kids' games because there was not shade or seating. I wish there were a holistic view toward making sure people of all ages and interests have recreation options. I frequently leave Dedham to have picnics, go for a hike, ride a bike, take a walk because we don't have good facilities for those activities. </t>
  </si>
  <si>
    <t xml:space="preserve">Develop rail trail, make small improvements to existing parks so they can be enjoyed by all ages - picnic tables, water/splash fountains, seating, shelter, trails. </t>
  </si>
  <si>
    <t xml:space="preserve">Can we get recycling bins at the fields?  </t>
  </si>
  <si>
    <t>38.122.252.54</t>
  </si>
  <si>
    <t>128.103.83.242</t>
  </si>
  <si>
    <t xml:space="preserve">Access to indoor recreation space in paritcular school gyms. Custodian's are in the buildings why does the town need to pay fees to use space that is available and already someone in the building. </t>
  </si>
  <si>
    <t>Ropes Course</t>
  </si>
  <si>
    <t xml:space="preserve">Outdoor volleyball / pickle ball courts. </t>
  </si>
  <si>
    <t xml:space="preserve">Relatively satisfied. Could improve night time access to recreational facilities. Outdoor fields are currently only  lit for permitted / organized sports and not lit for recreational users. </t>
  </si>
  <si>
    <t xml:space="preserve">Easy access to many parks and facilities. The creation of trail links to the Dolan Center and access to the Charles river. </t>
  </si>
  <si>
    <t xml:space="preserve">Availability to individuals not involved in organized sports. </t>
  </si>
  <si>
    <t xml:space="preserve">Invest in current open space and recreation properties. make Wigwam Pond and surrounding area e3asy to access. Create more parks at current playing fields not just an athletic facility. Work with the state to move MLK Park under control of the Town of Dedham. Priotize the Striar Property in the both the Town and P&amp;R / Open Space master plans. Improve the fields and open space at school properties.  </t>
  </si>
  <si>
    <t>Churchill</t>
  </si>
  <si>
    <t>word of mouth</t>
  </si>
  <si>
    <t>70.91.195.1</t>
  </si>
  <si>
    <t>The Charles River</t>
  </si>
  <si>
    <t>The Dedham Heritage Rail Trail*** (Great Opportunity)</t>
  </si>
  <si>
    <t>Access and walking paths around Wigwam Pond</t>
  </si>
  <si>
    <t>Sidewalks, bike paths, garden plots</t>
  </si>
  <si>
    <t>Dedham is not consistent in providing safe walking sidewalks, biking paths, &amp; similar accommodations, and is not realizing its potential. Rte 1 is a disaster for anything other than car access, and it divides the town, isolates Riverdale and prevents commercial entities from realizing their full potential</t>
  </si>
  <si>
    <t>1) There are not enough community garden plots; I've been on a waiting list for the four years since I moved here. I guess I'm waiting for someone to move or pass away? 2)Sidewalks between Oakdale and East Dedham</t>
  </si>
  <si>
    <t>Dedham is an awesome low key place to live and has great potential which we hope is realized with careful planning over time. Recreational opportunities and spaces are pretty good; theycould be great!</t>
  </si>
  <si>
    <t>1) Bike access to the Blue Hills, Legacy Place, Dedham Square and other biking trails in Needham, Boston etc. 2) Sidewalks to access the stores and businesses in East Dedham</t>
  </si>
  <si>
    <t>1) Build the Dedham Heritage Trail  2) Build access to Wigwam Pond; request buyin and support from Legacy Place and Rte 1 Businesses. Wouldn't it be lovely to stroll by the pond before or after shopping?</t>
  </si>
  <si>
    <t>Yes, please increase community garden plots</t>
  </si>
  <si>
    <t>Friends of the Dedham Heritage Rail Trail</t>
  </si>
  <si>
    <t>108.20.74.45</t>
  </si>
  <si>
    <t>Water Trail</t>
  </si>
  <si>
    <t>Linear Park / Rail Trail</t>
  </si>
  <si>
    <t>Multi-use park such as Striar</t>
  </si>
  <si>
    <t>Need better access to and use of Wigwam Pond.</t>
  </si>
  <si>
    <t>Too much emphasis on athletics and fields.  Need MUCH more focus on activities/services for teens and adults who are not participating in team sports.</t>
  </si>
  <si>
    <t>Develop the rail trail. Improve access to Wigwam Pond and provide walking/seating there. Develop Striar.</t>
  </si>
  <si>
    <t>Wilson Mountain and the Water Trail are gems. Need better enforcement of leashing dogs at Wilson Mountain. The Rail Trail would be an excellent addition. Free Wigwam Pond!</t>
  </si>
  <si>
    <t>209.6.8.242</t>
  </si>
  <si>
    <t>walking trails, Charles River</t>
  </si>
  <si>
    <t>We need more open space for hiking/walking/biking.</t>
  </si>
  <si>
    <t>More area dedicated to hiking.</t>
  </si>
  <si>
    <t xml:space="preserve">I don't get this information. </t>
  </si>
  <si>
    <t>98.110.171.205</t>
  </si>
  <si>
    <t>Boch Skating Rink</t>
  </si>
  <si>
    <t>Wigwam Pond</t>
  </si>
  <si>
    <t>Skating Rink</t>
  </si>
  <si>
    <t>More Parks</t>
  </si>
  <si>
    <t>Public Trails</t>
  </si>
  <si>
    <t>Cool</t>
  </si>
  <si>
    <t>209.6.9.31</t>
  </si>
  <si>
    <t>to not build a rail trail!!!!!!</t>
  </si>
  <si>
    <t>don't build a rail trail and build out the manor fields that have been on the waiting list for 15 years!!!</t>
  </si>
  <si>
    <t>173.48.172.171</t>
  </si>
  <si>
    <t>condon park</t>
  </si>
  <si>
    <t>Walking track usable all the time</t>
  </si>
  <si>
    <t>Outdoor pool with hours for all day summer use</t>
  </si>
  <si>
    <t>Bike/walking path</t>
  </si>
  <si>
    <t>we could do better and offer a lot more for each generation.</t>
  </si>
  <si>
    <t xml:space="preserve">more options for trail walking, swimming, community center with pool, track running, biking. </t>
  </si>
  <si>
    <t>Develop a range of options- see above.</t>
  </si>
  <si>
    <t>73.167.9.49</t>
  </si>
  <si>
    <t>Dedham rec</t>
  </si>
  <si>
    <t xml:space="preserve"> Better playgrounds</t>
  </si>
  <si>
    <t>Wilson Mtn is amazing.  The rec center could easily be bigger.  The playground is not great.  I am unaware of other recreational experiences?</t>
  </si>
  <si>
    <t>50.136.5.238</t>
  </si>
  <si>
    <t xml:space="preserve">The field, basketball courts, and playground by the early education center.  </t>
  </si>
  <si>
    <t>Better nature walking trails and sidewalks to access those trails in the greenlodge,ashcroft area</t>
  </si>
  <si>
    <t>Bike trails/lanes</t>
  </si>
  <si>
    <t>A public pool and indoor basketball court</t>
  </si>
  <si>
    <t xml:space="preserve">There are many playgrounds, ballparks, and basketball courts in horrible condition.  There are also many areas with horrible sidewalks which cause limited access to outdoor space for elders.  </t>
  </si>
  <si>
    <t xml:space="preserve">The concerts at Endicott estate.  </t>
  </si>
  <si>
    <t xml:space="preserve">It is not equitably distributed throughout the town.  Areas around the high school have much better spaces.  </t>
  </si>
  <si>
    <t xml:space="preserve">Put a recreational facility near the area where the Village Manor is located.  </t>
  </si>
  <si>
    <t xml:space="preserve">Sidewalks are needed to access these areas that are discussed in this survey.  </t>
  </si>
  <si>
    <t>107.77.226.33</t>
  </si>
  <si>
    <t>Jujus pool</t>
  </si>
  <si>
    <t>The fields</t>
  </si>
  <si>
    <t>75.150.73.146</t>
  </si>
  <si>
    <t>Playground in The Manor</t>
  </si>
  <si>
    <t>More neighborhood playgrounds/parks</t>
  </si>
  <si>
    <t>Sidewalks/Bike Trails</t>
  </si>
  <si>
    <t>Dedham has a bunch of land it can use for Recreational space. There is a lack of Recreation and Open space in Dedham</t>
  </si>
  <si>
    <t>Lots of vendors run programs across MetroWest. Get those.</t>
  </si>
  <si>
    <t>I like that there is a TON of potential and opportunity. There is a real opportunity to make the recreational offerings great in Dedham!</t>
  </si>
  <si>
    <t>Better maintenance and up keep. Better sidewalks and ways to get to open space and parks. More Neighborhood Parks.</t>
  </si>
  <si>
    <t xml:space="preserve">The town should ease restrictions on conservation land and develop a budget to create parks and recreational opportunities. I dont think the town needs to spend a ton of money on a large recreation complex. They can simple improve what already exists and build modest additions. </t>
  </si>
  <si>
    <t>Dedham is a large town that functions as a small town. Dedham should develop a CPC and start funding recreational and open space pursuits. There is a lot of potential if everyone worked hard and dug their heels in! Also, the Parks and Recreation Department should step and offer more programs and push to take care of the land better. They dont do much right now. They should create a program offering brochure and mail to every resident like every other town in MetroWest does.</t>
  </si>
  <si>
    <t>email listserv</t>
  </si>
  <si>
    <t>100.0.56.130</t>
  </si>
  <si>
    <t>RENOVATION TO WIGWAM POND (WALKWAY AROUND IT LIKE JAMAICA POND)!!!!!!!!!!!!!!!</t>
  </si>
  <si>
    <t>158.121.52.166</t>
  </si>
  <si>
    <t>Area for a cookout/party with charcoal grill and horshoe pit</t>
  </si>
  <si>
    <t>Variety of options</t>
  </si>
  <si>
    <t>Raise the fine for dogs on park property and actually enforce the law and fine the dog owners.</t>
  </si>
  <si>
    <t>No idea</t>
  </si>
  <si>
    <t>A light on the sign at the Dolan Center would be nice so people could find the entrance at night.</t>
  </si>
  <si>
    <t>98.110.168.3</t>
  </si>
  <si>
    <t>memorial field and playground</t>
  </si>
  <si>
    <t xml:space="preserve">need an extensive, paved bike trail </t>
  </si>
  <si>
    <t xml:space="preserve">sprinkler park </t>
  </si>
  <si>
    <t>fields that are in better condition</t>
  </si>
  <si>
    <t xml:space="preserve">Soccer fields are in really poor condition when compared to surrounding towns.  It's embarrassing when we host travel teams from other towns.  Used the high school pool for preschool swim lessons 8 years ago- so disappointed in the facility, I haven't been back since. </t>
  </si>
  <si>
    <t xml:space="preserve">in general, playgrounds are nice and in good condition.  dolan rec center is ok for gymnastics but he dance studio floor is too slippery and the wrong type of flooring.    Endicott is a great indoor/outdoor resource   </t>
  </si>
  <si>
    <t>Fields need to be kept in better condition. Lights are needed in all corners of the playing fields. Parking is inadequate at lower memorial field. A small fenced in toddler park (like the one in Westwood by the Senior Center) would be great near the Endicott library.  Add a skate  and sprinkler park to existing playgrounds/fields</t>
  </si>
  <si>
    <t>focus on improving what you already have first,  Host more community, family friendly events to help promote use of the spaces Dedham has.  love the rail trail idea but I'm concerned it's a lot of  $$ for only 1.5 miles of trail.</t>
  </si>
  <si>
    <t xml:space="preserve">would love to see a climbing wall at some of the playgrounds. The parks and recreation department needs to do a better job of communicating with residents about the opportunities available through the parks and recreation department.   </t>
  </si>
  <si>
    <t>66.87.125.204</t>
  </si>
  <si>
    <t>Gonzalez</t>
  </si>
  <si>
    <t>More soccer fields</t>
  </si>
  <si>
    <t>Bike trail</t>
  </si>
  <si>
    <t>Waking area with dogs</t>
  </si>
  <si>
    <t>Fields are not well maintained. Brush over grown. Grass not in good shape. Some Playing fields are embarassing and they can cause risk for injury as they arent level</t>
  </si>
  <si>
    <t>Need new tennis courts the ones we have are in deplorable conditions and were supposed to be replaced after middle school built</t>
  </si>
  <si>
    <t>Utilise rhe Striar property which was purchased a long time ago but nothing has been done. Are there grants that Dedham could apply for to develop that ibto a recreational area</t>
  </si>
  <si>
    <t>173.162.145.217</t>
  </si>
  <si>
    <t>charles river</t>
  </si>
  <si>
    <t>football/soccer/baseball field behind vfw</t>
  </si>
  <si>
    <t xml:space="preserve">basketball court/tennis court by the Charles </t>
  </si>
  <si>
    <t>turf lacrosse field with lights</t>
  </si>
  <si>
    <t>we need sports fields for all sports not just year round soccer.  let Lacrosse have a field, don't take baseball fields in the spring for soccer.  Don't let soccer overwhelm every field year round</t>
  </si>
  <si>
    <t>lacrosse does not have a town field.  Our boys and girls program is failing and kids are playing for other towns so they can have stable schedule</t>
  </si>
  <si>
    <t>we have a lot of outdoor rec space.  The access to the Charles I enjoy the most</t>
  </si>
  <si>
    <t xml:space="preserve">A turf lacrosse field with lights, just one that we can call home 3 months a year.  We happen to be building that field this summer.  But soccer thinks they should get it.  we need balance in youth sports.    </t>
  </si>
  <si>
    <t xml:space="preserve">Better use of the sports fields we have.  Better maintenance and limit the use of them.  Don't let them get over run by one sport.  Sports should limit there numbers based on the town fields they are given.  after that they can go to private fields for space.  a town hockey rink should also be on the long term plan.   </t>
  </si>
  <si>
    <t xml:space="preserve">we need a lacrosse field, did I mention that earlier?  cleaning up and maintaining the Charles river boat access would also be nice.  </t>
  </si>
  <si>
    <t>all the soccer fields</t>
  </si>
  <si>
    <t>Dolan Center boat launch</t>
  </si>
  <si>
    <t>RAIL TRAIL!!</t>
  </si>
  <si>
    <t xml:space="preserve">The playgrounds for the preschool kids are great, but we need older elementary playgrounds. </t>
  </si>
  <si>
    <t xml:space="preserve">The boat launches are great - lots of convenient parking. </t>
  </si>
  <si>
    <t>I was shocked when I realized a month after we moved here that Dedham didn't have a bike path. I grew up with one and took it for granted that someplace with so much public space would have one. We had to scramble to find a place to teach my kid how to ride a bike.</t>
  </si>
  <si>
    <t>Bike path.</t>
  </si>
  <si>
    <t>Bike paths add to the health of all ages in a community. They are safe and sought after. Look into the Minuteman Trail. Hard to imagine not having one.</t>
  </si>
  <si>
    <t>209.6.12.185</t>
  </si>
  <si>
    <t>Need better fields designated for all town sports programs instead of piling on the same fields not designed for all the sports meeting there.</t>
  </si>
  <si>
    <t xml:space="preserve">number of places to choose from </t>
  </si>
  <si>
    <t>need to improve amenities so families can stay longer with kids (many don't have trash cans or bathrooms)</t>
  </si>
  <si>
    <t>50.250.23.195</t>
  </si>
  <si>
    <t>Barnes Memorial Park playground</t>
  </si>
  <si>
    <t>a spray park</t>
  </si>
  <si>
    <t>town beach (lake/pond access)</t>
  </si>
  <si>
    <t>running/walking path</t>
  </si>
  <si>
    <t>I can't speak for most age groups, but I wish there were just a few more ways to spend time outdoors without having to drive more than a few miles.</t>
  </si>
  <si>
    <t>The playgrounds we use are great for kids of varying ages.</t>
  </si>
  <si>
    <t>There needs to be more with easier access.  There's a great open space on Rustcraft Rd., but there's no sidewalk access to walk there, and it doesn't have any sort of playground for small children. The nearest playground is more than a mile away and we have to drive.</t>
  </si>
  <si>
    <t xml:space="preserve">The busier roads need better pedestrian access... all around. </t>
  </si>
  <si>
    <t>173.76.32.174</t>
  </si>
  <si>
    <t>High School Field (for youth soccer games)</t>
  </si>
  <si>
    <t>Striar/Manor Fields</t>
  </si>
  <si>
    <t>Poor maintenance and upkeep detracts from most Dedham facilities. Just one example: grass fields at Rustcraft Road are usually dust bowls by June since sprinklers don't work because they aren't maintained properly.</t>
  </si>
  <si>
    <t>There are a good number of facilities for most youth sports though maintenance leaves a lot to be desired.</t>
  </si>
  <si>
    <t>1) Improve maintenance 2) add Rail-Trail 3) add more outdoor fields (e.g., develop Manor/Striar fields)</t>
  </si>
  <si>
    <t>Develop the Rail-Trail as a fully functional linear park and bike path with a bridge connection to Gonzalez Field. Then develop a town-wide plan so that biking and walking paths, sidewalks, and bike lanes connect to every part of town and to neighboring towns and T stops.</t>
  </si>
  <si>
    <t>96.233.98.97</t>
  </si>
  <si>
    <t>All baseball fields</t>
  </si>
  <si>
    <t xml:space="preserve">Football fields </t>
  </si>
  <si>
    <t>Baseball facility/Complex</t>
  </si>
  <si>
    <t xml:space="preserve">Jr football field </t>
  </si>
  <si>
    <t>209.6.12.216</t>
  </si>
  <si>
    <t>Juju's pool</t>
  </si>
  <si>
    <t>Sugre field</t>
  </si>
  <si>
    <t>Ice hockey rink</t>
  </si>
  <si>
    <t>Multi use fields</t>
  </si>
  <si>
    <t xml:space="preserve">I wish there were more for the older generations to do and use - more than the baseball field on eastern ave. I would love for Dedham to become a more active community and provide space for the older generations. There are a ton of runners in this town and other than the trails on the north side of Dedham, there are no walking or running spots in the town. </t>
  </si>
  <si>
    <t xml:space="preserve">Dedham does a great job with keeping up with the functionality and cleanliness of the areas. </t>
  </si>
  <si>
    <t xml:space="preserve">Provide more seating for adults and more shade for the kids at playgrounds. Actually just more seating for adults at parks in general. </t>
  </si>
  <si>
    <t xml:space="preserve">Open the rail trail and open the manor fields. </t>
  </si>
  <si>
    <t xml:space="preserve">I think that the Manor fields would add some much needed recreational space on this side of town. I also believe the Rail Trail would be beneficial for all generations - kids could learn to ride their bikes on it, the middle schoolers and high schoolers could use it for cross country track meets, and the older generations could use it for a safe place to run away from car traffic. Also, the rail trail could help bridge neighborhoods. I also think that having a dedicated ice hockey rink would be wonderful. Right now, all the Dedham teams are forced to spend tons of money and go to all the rinks nearby. </t>
  </si>
  <si>
    <t>108.7.59.154</t>
  </si>
  <si>
    <t>Gonzalez field mostly, as well as others</t>
  </si>
  <si>
    <t>lacrosse field needed</t>
  </si>
  <si>
    <t>fields need more attention</t>
  </si>
  <si>
    <t xml:space="preserve">listening to our parks and rec director </t>
  </si>
  <si>
    <t>Need a lacrosse field and purchase the boch ice arena</t>
  </si>
  <si>
    <t xml:space="preserve">our fields are not the best and overused, we need more fields </t>
  </si>
  <si>
    <t>136.167.9.178</t>
  </si>
  <si>
    <t>DHS Track</t>
  </si>
  <si>
    <t>Rec Path/rail trail</t>
  </si>
  <si>
    <t xml:space="preserve">Dedham truly needs a rec path to highlight the great outdoor spaces that exist.  </t>
  </si>
  <si>
    <t>Great parks for young children</t>
  </si>
  <si>
    <t xml:space="preserve">Path/trail connecting rec areas. </t>
  </si>
  <si>
    <t>Develop the Dedham rail trail</t>
  </si>
  <si>
    <t>209.6.12.156</t>
  </si>
  <si>
    <t>neighborhood walking and biking</t>
  </si>
  <si>
    <t>I am a senior and I walk at Wilson Mountain. This is the only place we can walk no place to sit and talk to Dedham residents</t>
  </si>
  <si>
    <t>I love the beauty and peace of Wilson Mountain</t>
  </si>
  <si>
    <t>107.0.172.162</t>
  </si>
  <si>
    <t>canoe launch at dolan center</t>
  </si>
  <si>
    <t>various sports fields</t>
  </si>
  <si>
    <t>Playing fields</t>
  </si>
  <si>
    <t>walking/hiking trails</t>
  </si>
  <si>
    <t>better access to Big/Little Wigam ponds and all waterways</t>
  </si>
  <si>
    <t>No matter what you have for facilities if you do not have the employee's who care enough to maintain at a high level you get what we have which is junk.</t>
  </si>
  <si>
    <t>If the town is going to spend money on upgrades/more space make sure you have the infrastructure to maintain said purchases. Otherwise you get what we have which were once nice fields fallen into complete disrepair. On top of that a school department that refuses to allow access to the only turf field in town without  involving a fee. WHat happened to Boch Ice making an access way to little wigam?</t>
  </si>
  <si>
    <t>65.96.64.75</t>
  </si>
  <si>
    <t>Wilson trails</t>
  </si>
  <si>
    <t>Davis field repair/baseball cages and fields maint</t>
  </si>
  <si>
    <t>all weather soccer turf field and lights</t>
  </si>
  <si>
    <t>connected bike and walking trails (no motor vehicles)</t>
  </si>
  <si>
    <t xml:space="preserve">Lack of walking and biking CONNECTIVITY limits use.  Streets lack sidewalks for getting off streets safely, resulting in kids being driven everywhere.  </t>
  </si>
  <si>
    <t>We need a "pump park" for bicycle riding (bmx).  Paddling access to the river with free parking.  Rail trail fully connected to adjacent towns.   Complete access to Needham behind Newbridge Development and a bridge across Charles to connect with cutler park trails.  Major parks should each have a 3-wall handball court also used for tennis practice) and climbing wall.</t>
  </si>
  <si>
    <t>Good sports programs for kids.</t>
  </si>
  <si>
    <t>Too little free swim time at town swimming pool.  Connectivity of all walking/hiking paths and a map to show all available resources.  Baseball program needs to clean up the assignment of kids based on their status on middle and high school teams; e.g., coaches prioritize and play kids they know from years of public school friendships (too much insider prejudice).</t>
  </si>
  <si>
    <t>Open trails and build bridges through conservation areas for use!   Too much open space is not used.  Connect walkers to trails.   Build/develop rail trails.  School admin needs to cooperate more with town recreation.</t>
  </si>
  <si>
    <t>Dedham needs to improve quality of life for various age groups.  Streets are largely unsafe for kids on bikes.   Bus needs to stop at legacy rather than making walkers sprint across Route 1.  Recreation space and access needs to be integrated using schools, town and town-owned land/facilities of all types and uses.   Why can't we "fly above Dedham" and look at where people want to go and ask how would they get to everything without a car using safe, interconnected trails, sidewalks and bridges?  How can we make Dedham connected to all of the similar facilities in adjacent towns?    Make Newbridge owners live up to their zoning and development commitment to make their soccer field available to Dedham residents.  Overall:  we need to redefine "open space" and "conservation areas" to include more use or transit through these areas.</t>
  </si>
  <si>
    <t>Town website previously was unusable and not kept current.  Hope new site continues to improve.  Existing parks/recreation website has dead links and "klutzy" feel.  Use more "push" info on web to town residents.</t>
  </si>
  <si>
    <t>24.248.56.62</t>
  </si>
  <si>
    <t>Congdon</t>
  </si>
  <si>
    <t>Dolan hiking trails</t>
  </si>
  <si>
    <t>Pine Island Reserve</t>
  </si>
  <si>
    <t>Accessible path/trail with low-impact exercise stations</t>
  </si>
  <si>
    <t>better access to Wigwam Pond</t>
  </si>
  <si>
    <t>Town lacks programming for seniors, also many ballfields with unusable green space around them</t>
  </si>
  <si>
    <t>many options, but not accessible to all</t>
  </si>
  <si>
    <t>update to more usable passive recreation</t>
  </si>
  <si>
    <t>fulfill needs of seniors</t>
  </si>
  <si>
    <t>we lack promotion /marketing of outdoor spaces</t>
  </si>
  <si>
    <t>96.237.240.3</t>
  </si>
  <si>
    <t>Dolan Center walking path</t>
  </si>
  <si>
    <t>Dedham Rail Trail</t>
  </si>
  <si>
    <t>Existing walking trails  Pool</t>
  </si>
  <si>
    <t>Upgrade pool. Offer adult hours in day, evening.  Publicize New and existing programs better. I don't really know what Parks and Recs already offers.</t>
  </si>
  <si>
    <t>Have more programming for 55+ . Currently 31% of Dedham residents are over 55. The projections for 2030 increase to 41%! Explore what other towns offer to adults, especially for 55+. Offer pickle ball and other games. Offer movement, dance.  Make better use of Dolan Center for this and other purposes</t>
  </si>
  <si>
    <t>Explore what other towns like Norwood, Canton and Needham offer.  Poll people about new options they would like.</t>
  </si>
  <si>
    <t>I don't really see programs that relate to me. I think Parks and  Rec only offer youth sports. If more, I don't know about it.</t>
  </si>
  <si>
    <t>174.192.26.6</t>
  </si>
  <si>
    <t>Need to better maintain existing ones</t>
  </si>
  <si>
    <t>Better access to bodies of water</t>
  </si>
  <si>
    <t>Maintenance is poor.  Fields are not "groomed".   Areas are not cleared out.  Trash is not picked up in these areas. Basketball courts are crumbling</t>
  </si>
  <si>
    <t>We have a decent amount of both</t>
  </si>
  <si>
    <t>Need to maintain and updare</t>
  </si>
  <si>
    <t>Don't spend a bunch of money building new spaces/facilities,  just take care of the ones we have.</t>
  </si>
  <si>
    <t>96.237.177.134</t>
  </si>
  <si>
    <t xml:space="preserve">town pool </t>
  </si>
  <si>
    <t>better sports facilities</t>
  </si>
  <si>
    <t>a walking/biking trail</t>
  </si>
  <si>
    <t>indoor fieldhouse</t>
  </si>
  <si>
    <t>I like that Wilson Mountain is so close</t>
  </si>
  <si>
    <t>we need to add restrooms to all the sports fields</t>
  </si>
  <si>
    <t>the town should improve on the sports facilities in town and add a walking/bike path</t>
  </si>
  <si>
    <t>50.201.94.142</t>
  </si>
  <si>
    <t xml:space="preserve">Playground at corner East + Whiting </t>
  </si>
  <si>
    <t>The Town should develop the Dedham Heritage Rail Trail. As a runner, I am routinely dodging cars turning onto side streets as I am crossing.  The Rail Trail will provide a safe area for running/walking without the concern for traffic.</t>
  </si>
  <si>
    <t>98.110.172.197</t>
  </si>
  <si>
    <t>Riverdale park on riverside drive</t>
  </si>
  <si>
    <t>Multipurpose sports field -lacrosse</t>
  </si>
  <si>
    <t>Cleanliness</t>
  </si>
  <si>
    <t>More parking, esthetic ally not well kept</t>
  </si>
  <si>
    <t>initiate  one program that will manage all open spaces for Dedhsm such town youth sports, playground use and opportunity for party rental/picnics</t>
  </si>
  <si>
    <t xml:space="preserve">Dedham trails are great!  As a parent of a young elementary school child that participates iin three season sorts it is frustrating to hear the sports organization having difficulty in finding space for practice I.e. Soccer, lacrosse </t>
  </si>
  <si>
    <t>174.199.18.223</t>
  </si>
  <si>
    <t>Kayak landing at rec center</t>
  </si>
  <si>
    <t>Wilsons Mt</t>
  </si>
  <si>
    <t>Walking riding trail. Safe places for families to ride bikes</t>
  </si>
  <si>
    <t>Increased playing fields for youth sports</t>
  </si>
  <si>
    <t>Picnic area   With benches. Pretty place to relax</t>
  </si>
  <si>
    <t>We do not have enough walking paths or places to ride bike safely</t>
  </si>
  <si>
    <t xml:space="preserve">Fields well maintained.  Wilsons my is beautiful and a good hike. </t>
  </si>
  <si>
    <t xml:space="preserve">Add walking paths that all could use despite physical abilities </t>
  </si>
  <si>
    <t>Dedham center</t>
  </si>
  <si>
    <t>209.6.8.122</t>
  </si>
  <si>
    <t>Charles river and surrounding land</t>
  </si>
  <si>
    <t>Wigwam pond &amp; surounding land</t>
  </si>
  <si>
    <t>As much space as it can get</t>
  </si>
  <si>
    <t>The river</t>
  </si>
  <si>
    <t>Add whenever land is available.</t>
  </si>
  <si>
    <t>The town should be looking to acquire open space when available. They should be looking for potential land. Don't keep building. Dedham is too crowded.</t>
  </si>
  <si>
    <t>209.6.13.142</t>
  </si>
  <si>
    <t xml:space="preserve">Stonybrook </t>
  </si>
  <si>
    <t>Wilson's mountain</t>
  </si>
  <si>
    <t>Community indoor pool that is warm</t>
  </si>
  <si>
    <t>I fully support the dedham rail trail. I think it would increase property values, increase sense of community and encourage more outdoor enjoyment.</t>
  </si>
  <si>
    <t>192.223.136.6</t>
  </si>
  <si>
    <t xml:space="preserve">Memorial Park </t>
  </si>
  <si>
    <t>108.20.137.119</t>
  </si>
  <si>
    <t>209.6.10.16</t>
  </si>
  <si>
    <t>structures​ for young children</t>
  </si>
  <si>
    <t>splash pod</t>
  </si>
  <si>
    <t>98.110.168.124</t>
  </si>
  <si>
    <t xml:space="preserve">Condon Park </t>
  </si>
  <si>
    <t xml:space="preserve">Barnes Memorial </t>
  </si>
  <si>
    <t>Walking paths away from traffic</t>
  </si>
  <si>
    <t xml:space="preserve">More playgrounds in neighborhoods </t>
  </si>
  <si>
    <t xml:space="preserve">Had to pick more than 5! A lot missing from Dedham </t>
  </si>
  <si>
    <t>73.142.82.55</t>
  </si>
  <si>
    <t xml:space="preserve">Athletic fields </t>
  </si>
  <si>
    <t>Walking path access for Wetlands areas</t>
  </si>
  <si>
    <t xml:space="preserve">The playgrounds are well maintained and there are many options for families </t>
  </si>
  <si>
    <t>Utilize or sell the Striar property</t>
  </si>
  <si>
    <t>12.151.173.4</t>
  </si>
  <si>
    <t>Kayak trail</t>
  </si>
  <si>
    <t>Launch at Dolan center</t>
  </si>
  <si>
    <t>launch on needham st</t>
  </si>
  <si>
    <t>more bike paths</t>
  </si>
  <si>
    <t>nature walk area</t>
  </si>
  <si>
    <t>making more open space accessible for seniors would be very helpful</t>
  </si>
  <si>
    <t xml:space="preserve">The new water trail is fabulous!  </t>
  </si>
  <si>
    <t>I would like parking for a trailer for kayak launch as I can't lift my kayak onto my car.</t>
  </si>
  <si>
    <t>Preserve as much open space as possible, and make it accessible to all as much as possible.</t>
  </si>
  <si>
    <t>Add more programs for seniors to enjoy the outdoors.</t>
  </si>
  <si>
    <t>12.11.157.130</t>
  </si>
  <si>
    <t>Oakdale School playground</t>
  </si>
  <si>
    <t>Better bike lanes and areas for kids (rail trail)</t>
  </si>
  <si>
    <t>An easy way to go from Fairbanks Park or Central Ave to the Costco/Legacy Place area</t>
  </si>
  <si>
    <t>Walking and Hiking areas like Wilson Mountain area</t>
  </si>
  <si>
    <t>Overall Dedham has good access to open spaces and recreational facilities, but there's always room for improvement.</t>
  </si>
  <si>
    <t>There are a good variety of open spaces and recreational areas in Dedham.</t>
  </si>
  <si>
    <t>Easier and safer access for kids on bikes and walking would be nice. Some of the streets and road crossings are not very safe.</t>
  </si>
  <si>
    <t>Access to open spaces in each of the areas of Dedham. It is nice to have areas in your neighborhood to enjoy.</t>
  </si>
  <si>
    <t>209.6.8.134</t>
  </si>
  <si>
    <t>brookdale playground</t>
  </si>
  <si>
    <t>middle school playground</t>
  </si>
  <si>
    <t>skate park</t>
  </si>
  <si>
    <t>support the rail trail</t>
  </si>
  <si>
    <t>98.110.182.200</t>
  </si>
  <si>
    <t>Charles river boat landing</t>
  </si>
  <si>
    <t>Safe and dedicated biking lanes</t>
  </si>
  <si>
    <t>Larger community rec center</t>
  </si>
  <si>
    <t>Beautification of existing parks</t>
  </si>
  <si>
    <t>Dedham is very disjointed between precincts getting across route 1 is downright dangerous. More bike/walking paths that connect parks to one another.</t>
  </si>
  <si>
    <t>Love Wilson mountain trails and the access to Charles river for water sports.</t>
  </si>
  <si>
    <t>Indoor building need to be updated and more activities for involvement. Open spaces could use some beautification some of the parks are run down</t>
  </si>
  <si>
    <t>Love to see the rail bike path developed and sidewalks improved for safety in crossing from one part of town to another.</t>
  </si>
  <si>
    <t>Precinct 1 MIT Endicott house area</t>
  </si>
  <si>
    <t>I would love to see the area under the route 1 bridge by town square turned into usable space- art or maybe permanent chess/dominoes tables. It would also be a great space for gardeners market on rainy days!</t>
  </si>
  <si>
    <t>108.49.112.232</t>
  </si>
  <si>
    <t>Biking Trails</t>
  </si>
  <si>
    <t>Winter trails for cross country skiing</t>
  </si>
  <si>
    <t xml:space="preserve">I feel like Dedham doesn't have much to offer especially compared to other towns. I spend a lot of time at Hale. </t>
  </si>
  <si>
    <t>108.7.96.29</t>
  </si>
  <si>
    <t>Memorial playground/field</t>
  </si>
  <si>
    <t>Greenlodge playground &amp; baseball field</t>
  </si>
  <si>
    <t>Outdoor pool with morning and afternoon hours (DCH pool hours are not good)</t>
  </si>
  <si>
    <t>Water/spray park</t>
  </si>
  <si>
    <t>Meeting up with old friends and making new friends.</t>
  </si>
  <si>
    <t>An outdoor pool with shade, concessions, swim lessons, reasonable summer memberships, with full daytime hours (DCH is only available after 4 during the week)</t>
  </si>
  <si>
    <t>73.60.248.124</t>
  </si>
  <si>
    <t>Manor Fields area for walking</t>
  </si>
  <si>
    <t>Improvements / public access to Manor Fields</t>
  </si>
  <si>
    <t xml:space="preserve">New to town.  </t>
  </si>
  <si>
    <t xml:space="preserve">Dedham has lots of neighborhood parks for children, and centralized opportunities for active recreation. </t>
  </si>
  <si>
    <t>Primary: Improve the network of walking trails, passive recreation opportunities, and open space connectivity throughout town.  Manage natural resource areas.  Connectivity to water.   Second: Active recreation opportunities for adults (e.g. tennis, tracks) outside of the downtown (walking distance / accessible to neighborhoods like Sprague / Manor)</t>
  </si>
  <si>
    <t xml:space="preserve">The town should finally advance its plans to develop Manor Fields.  If funds are an issue, I would support scaling back the plans for sports fields since Dedham youth seem to have a lot of active recreation spaces.  I would focus on walking trails, improving the natural spaces, and more flexible / daily active uses like tennis, basketball.  Perhaps a passive open field area for picnics, frisbee, etc. that all can use.  Or an outdoor exercise course with walking / running route. </t>
  </si>
  <si>
    <t xml:space="preserve">I support the proposal for the Dedham Rail trail, as long as the proposed bridges can be developed without impacting truck delivery and existing businesses in town.  Sprague / Manor is isolated from the Town by the railroad tracks.  Many kids and adults cross the tracks daily to head towards Oakdale Square.  Improving connectivity of neighborhoods in order to support connectivity, biking, and walking should be a priority.     Dedham's unique water resources are an important asset. </t>
  </si>
  <si>
    <t>173.76.208.116</t>
  </si>
  <si>
    <t xml:space="preserve">Playground across from Fairbanks House </t>
  </si>
  <si>
    <t>a non-sports park with trees and benches with water feature for kids to splash in</t>
  </si>
  <si>
    <t xml:space="preserve">boardwalk along Wigwam pond </t>
  </si>
  <si>
    <t xml:space="preserve">Develop Wigwag pond board walk and create a pocket park near by </t>
  </si>
  <si>
    <t>Dedham Square</t>
  </si>
  <si>
    <t xml:space="preserve">I am happy about the water trails. We should look at other towns across USA for out of the box ideas on  open space and rec opps. </t>
  </si>
  <si>
    <t>73.60.248.196</t>
  </si>
  <si>
    <t xml:space="preserve">Rust craft field </t>
  </si>
  <si>
    <t>Gonzales park</t>
  </si>
  <si>
    <t xml:space="preserve">Bike trials </t>
  </si>
  <si>
    <t>96.89.208.17</t>
  </si>
  <si>
    <t>Oakdale Playground</t>
  </si>
  <si>
    <t>73.167.9.205</t>
  </si>
  <si>
    <t>I walk all thru the Endicott &amp; Oakdale Sq neighborhoods</t>
  </si>
  <si>
    <t>When school is not open I use the High School Track.</t>
  </si>
  <si>
    <t>Neutral level of satisfaction. DHRT is a great idea but we should also do something to improve &amp; utilize the Mother Brook more. It could be a gem &amp; an attraction but right now the land abutting the Brook only collects garbage.</t>
  </si>
  <si>
    <t>I don't use them so couldn't really say.</t>
  </si>
  <si>
    <t>again, don't use them.</t>
  </si>
  <si>
    <t>I think lighting, safely, cleanliness and access would be important.</t>
  </si>
  <si>
    <t xml:space="preserve">We don't have children so we don't use the recreational facilities. </t>
  </si>
  <si>
    <t>38.111.0.14</t>
  </si>
  <si>
    <t>Charles River Water Trail</t>
  </si>
  <si>
    <t>Cutler PArk</t>
  </si>
  <si>
    <t>More Walking trails</t>
  </si>
  <si>
    <t>more tennis courts</t>
  </si>
  <si>
    <t>72.74.246.98</t>
  </si>
  <si>
    <t>Wigwam Pond access (Big Wigwam)</t>
  </si>
  <si>
    <t>All of these spaces are very high quality</t>
  </si>
  <si>
    <t>I believe turning the unused rail property into a trail will benefit young, old, and also property values in a constructive way.</t>
  </si>
  <si>
    <t>Bike Path</t>
  </si>
  <si>
    <t>Dedicated Lacrosse Fields</t>
  </si>
  <si>
    <t xml:space="preserve">The pool is great. </t>
  </si>
  <si>
    <t>Town Fields that allow all Sports (incl. Lacrosse) to have a dedicated space for practice and games.</t>
  </si>
  <si>
    <t>108.7.59.235</t>
  </si>
  <si>
    <t>Dolan Center (river access)</t>
  </si>
  <si>
    <t>Whitcomb Woods-New Bridge trails</t>
  </si>
  <si>
    <t>pocket parks</t>
  </si>
  <si>
    <t>safe bike &amp; pedestrian access to Dedham's open space &amp; recreation areas (i.e. the ability to walk to bike from home to these places</t>
  </si>
  <si>
    <t>create shaded park space and walking trails long perimeter of ball fields to make them useful for all ages (i.e. Rustcraft Road fields or Memorial Park fields)</t>
  </si>
  <si>
    <t xml:space="preserve">I think Dedham does a great job of providing organized sports and activities for kids age 5-18 but we're lacking in activities for adults and aging population and open space and recreation needs to include the ability of residents to walk and bike. I think Parks &amp; Rec coordinating with Public Works, Planning Board and other groups to make  town a much more safe place to walk and bike, extending sidewalks, making safe passage across Providence Highway, Route 1 to enable bike/ped access to ball fields, recreation facilities, advocating for Dedham rail trail enable more bike ped activity, get people off of cars. I love Dedham's natural areas but, say, Cutler Park, Wilson Mountain, Mary Louise Kehoe Park, Memorial Field, but I can't get there without driving. I think there are options for expanding sidewalks or creating a thinner blacktop strip (like the kind that's along part of High Street (Route 109) toward the old Dexter School (site of new Early Childhood Center). </t>
  </si>
  <si>
    <t>Desperately need safe access to Wigwam Pond and, frankly, would love a new town pool but I know that's a tough one</t>
  </si>
  <si>
    <t>That they're used so much, that the Town is committed to them and that they provide so much, especially for the youth of the Town</t>
  </si>
  <si>
    <t xml:space="preserve">Create perimeter park space with shaded trees, benches etc. at ball fields. Commit to a recycling program at the ball fields with clearly identifiable barrels (Westwood does a good job of this) and make coaches/teams/parents responsible for putting trash and recyclables in correct barrels at end of games/practice.     </t>
  </si>
  <si>
    <t xml:space="preserve">1) Support and make happen the Dedham Heritage Rail trail. 2) Support and help make happen access to Wigwam Pond in form of safe, accessible, well-identified and attractive entry point and a perimeter or partial perimeter trail around Pond starting near Eastern Avenue (there are models we could look at like Kendrick Pond in Newton) 3) Instigate cross board communication with Planning Board and DPW so any new development (Planning Board) along as well as DPW plans and priorities always include bike and ped access (those activities themselves passive recreation activities) and work to make ball fields and open spaces accessible by extending sidewalks, creating bike lanes etc. to say, make it possible to walk along Needham street to get to Cutler Park. Right now sidewalk ends near Rosemary Road. 4. Create pocket park near existing natural site. My choice would be installing a few benches and creating a very small green space just off Eastern Avenue (that road everyone uses to get to Papa Gino's Plaza and the big box stores) to allow people to sit and watch birds and other wildlife who hang out in that strip of water and wetlands that connect to Wigwam Pond. </t>
  </si>
  <si>
    <t xml:space="preserve">We need to put parks back into Parks &amp; Rec. I love that the town does so much for organized sports but we desperately need more park and passive recreation space and incorporate biking and walking access to our  recreation fields and open spaces to make this happen. Thanks for all your hard work. </t>
  </si>
  <si>
    <t>155.52.208.83</t>
  </si>
  <si>
    <t>98.110.182.75</t>
  </si>
  <si>
    <t xml:space="preserve">Churchill playground </t>
  </si>
  <si>
    <t>High school track field</t>
  </si>
  <si>
    <t xml:space="preserve">An outdoor pool area for summer </t>
  </si>
  <si>
    <t>A walking trail</t>
  </si>
  <si>
    <t xml:space="preserve">An indoor sport program facility </t>
  </si>
  <si>
    <t xml:space="preserve">We have to go to Norwood or Walpole to register for outdoor pool program etc... for our kids it s s shame I d rather give the money towards my town </t>
  </si>
  <si>
    <t>Outdoor pool centers</t>
  </si>
  <si>
    <t>Better parking better restrooms more weather sheltering and play areas</t>
  </si>
  <si>
    <t xml:space="preserve">I think the ecec location right now could be utilised and turned into a highly efficient outdoor pools for our kids in the summer and outdoor/ indoor sport facilities </t>
  </si>
  <si>
    <t>West Roxbury line near mall</t>
  </si>
  <si>
    <t>Our youth have no place to go hang out in the summer time unlike our neighboring towns they roam around town they have nowhere to go to have some fun outside</t>
  </si>
  <si>
    <t>173.76.33.115</t>
  </si>
  <si>
    <t>Barnes Park</t>
  </si>
  <si>
    <t>Charles River Rowing</t>
  </si>
  <si>
    <t>A walking or running path</t>
  </si>
  <si>
    <t>A non-sports park with passive recreation</t>
  </si>
  <si>
    <t xml:space="preserve">A space away from vehicular traffic </t>
  </si>
  <si>
    <t xml:space="preserve">There are no passive recreation options.  There is no space for community or public art. </t>
  </si>
  <si>
    <t>Its accessible to everyone at low or no cost.</t>
  </si>
  <si>
    <t xml:space="preserve">Turn the rail bed into a walk path and a park for public art. </t>
  </si>
  <si>
    <t>Approve and move forward the construction of the Dedham Rail Trail.</t>
  </si>
  <si>
    <t xml:space="preserve">I am an an abutter to the rail bed, and like most abutters we support the Dedham Rail Trail initiative.  There are a few folks that are against it because they are severely miss-informed.  A better job has to be done in informing people of the benefits of this great initiative. </t>
  </si>
  <si>
    <t>173.48.171.31</t>
  </si>
  <si>
    <t>rental spaces for Kayaks at the Charles River</t>
  </si>
  <si>
    <t>Connection to bike trail to boston</t>
  </si>
  <si>
    <t>My kids are grown, I would like to stay here, but I would like to see things geared to activities that we can access Blue Hills via bike or access Charles River via kayak which is too heavy for me to put on and off my car.  That is why I suggest a place I can "rent" for my Kayak.</t>
  </si>
  <si>
    <t>209.6.9.130</t>
  </si>
  <si>
    <t>wilson mountain reservation</t>
  </si>
  <si>
    <t>Memorial playground</t>
  </si>
  <si>
    <t>Bike/rail trail</t>
  </si>
  <si>
    <t>more playgrounds</t>
  </si>
  <si>
    <t>more of them and perhaps connecting them with a bike trail</t>
  </si>
  <si>
    <t>108.20.217.245</t>
  </si>
  <si>
    <t>water trail on the Charles</t>
  </si>
  <si>
    <t>Mother Brook area</t>
  </si>
  <si>
    <t>Dolan center for kayak launch</t>
  </si>
  <si>
    <t>a walking trail system</t>
  </si>
  <si>
    <t>Wigwam Mond access</t>
  </si>
  <si>
    <t>build out the Striar</t>
  </si>
  <si>
    <t>all the active rec stuff seems fine . . . as longt as you're a kid</t>
  </si>
  <si>
    <t>we seem to have a lot of fields .. .  i wish they were better maintained</t>
  </si>
  <si>
    <t>more recreation opportunities in our open space</t>
  </si>
  <si>
    <t>open Wigwam Pond to the people</t>
  </si>
  <si>
    <t>private sports organizations</t>
  </si>
  <si>
    <t>107.0.8.228</t>
  </si>
  <si>
    <t>Memorial Fields</t>
  </si>
  <si>
    <t>Manor Fields</t>
  </si>
  <si>
    <t>Tennis Courts</t>
  </si>
  <si>
    <t>More Soccer Fields</t>
  </si>
  <si>
    <t>More or better soccer, baseball, lacreosse fields</t>
  </si>
  <si>
    <t>Wilson mountain and access to Charles River at the Dolan center</t>
  </si>
  <si>
    <t>Develop Manor Fields</t>
  </si>
  <si>
    <t>Develop Manor fields</t>
  </si>
  <si>
    <t>Wilson moutain</t>
  </si>
  <si>
    <t>Whitcome woods</t>
  </si>
  <si>
    <t xml:space="preserve">Rail trail / linear park </t>
  </si>
  <si>
    <t>A turf complex Gonzalez field</t>
  </si>
  <si>
    <t xml:space="preserve">The town has come a long way in developing a trail system giveing better access </t>
  </si>
  <si>
    <t xml:space="preserve">Take advantage of the rail corridor and develop a turf field </t>
  </si>
  <si>
    <t>Take advantage of the rail trail, creat bike routes around town ( to legacy place )  Turf field</t>
  </si>
  <si>
    <t>209.6.9.9</t>
  </si>
  <si>
    <t>173.76.32.252</t>
  </si>
  <si>
    <t>Walking paths</t>
  </si>
  <si>
    <t>Community garden space</t>
  </si>
  <si>
    <t xml:space="preserve">Endicott Estate flexibility </t>
  </si>
  <si>
    <t>Approve the Rail Trail</t>
  </si>
  <si>
    <t>Get as much open space as possible</t>
  </si>
  <si>
    <t>Approve the Rail trail for biking &amp; walking</t>
  </si>
  <si>
    <t>209.6.8.254</t>
  </si>
  <si>
    <t xml:space="preserve">Wilson Mt </t>
  </si>
  <si>
    <t>Nobles</t>
  </si>
  <si>
    <t xml:space="preserve">Swimmable River </t>
  </si>
  <si>
    <t xml:space="preserve">Make the Rail Trail a reality and connect it immediately with a broader network. </t>
  </si>
  <si>
    <t>108.7.96.177</t>
  </si>
  <si>
    <t>High School Pool</t>
  </si>
  <si>
    <t>##</t>
  </si>
  <si>
    <t>108.7.224.52</t>
  </si>
  <si>
    <t>Barnes Playground</t>
  </si>
  <si>
    <t>Dedham Recreation Dept. Field</t>
  </si>
  <si>
    <t>Open green space in town center!</t>
  </si>
  <si>
    <t>More flat paths and trails for walking/riding</t>
  </si>
  <si>
    <t>Better use of the wetlands - more trails or better communication about them</t>
  </si>
  <si>
    <t>Outside of ball fields, there aren't a lot of open green spaces for kids to hang out and play.  Would love to have walking trails and paths and a good place to teach my 7-year old how to ride a bike. :)</t>
  </si>
  <si>
    <t>I think that Dedham has a great recreational department program.  My kids have enjoyed participating in both indoor and outdoor activities.  The number or programs and cost are great!</t>
  </si>
  <si>
    <t>Would love to have an open green space in the town center!   There are so many great places, but no place to sit outside and let the kids run around.  More walking trails and more information about existing trails would be wonderful.  We live near the Wigwam pond area, but I don't know if I can access that area or if there are trails.</t>
  </si>
  <si>
    <t>173.48.97.18</t>
  </si>
  <si>
    <t>Playgrounds (mostly Paul Park)</t>
  </si>
  <si>
    <t>A tot lot (fenced-in playground designed for 3 and under)</t>
  </si>
  <si>
    <t>More walking/biking trails -- rail trail or public trails by Mother Brook or Wigwam Pond.</t>
  </si>
  <si>
    <t>An outdoor spraypad would be nice for summer.</t>
  </si>
  <si>
    <t>I have twins.  When they were 3 and under, the only nearby playground I felt comfortable taking them to by myself was in Westwood (their tot lot).  Because twins sometimes run in opposite directions and I couldn't always be right next to both of them, I found comfort in the fact that it was completely fenced and that the structures were low enough to the ground that if they did fall off, the injuries would not be severe. I would have loved that in Dedham.  Although I no longer need a tot lot, I think it would benefit other families with more than one child under 3 or 4.</t>
  </si>
  <si>
    <t>Tot lot (safe playground for children 3 and under)</t>
  </si>
  <si>
    <t>The dog park!  And affordable access to Dedham pool.</t>
  </si>
  <si>
    <t>Extended lap swim and open swim times for Dedham pool.  And a rail trail and tot lot.</t>
  </si>
  <si>
    <t>Of course, maintenance is always crucial, but as said previously, it would be nice to develop a site for a tot lot, and to develop more trails.  Do we have canoe/kayak rentals?  That would be nice too.  Also, it should be easier to find detailed information on park and playgrounds on the town website.  I don't see Paul Park or the park in Riverdale listed at all, and there is no mentions of available facilities for the sites that are listed.</t>
  </si>
  <si>
    <t>I strongly supported adding a dog park soon after I moved to Dedham.  Thanks so much for implementing it!</t>
  </si>
  <si>
    <t>96.237.240.30</t>
  </si>
  <si>
    <t>Field across from VFW</t>
  </si>
  <si>
    <t>Dedham Rail Trail!</t>
  </si>
  <si>
    <t xml:space="preserve">I feel frustrated by the high number of outdoor open space sports fields for children.  WHY do we need so many? Why do I see other towns teams using them or seeing the, sit unused.  WHY are we spending money on artificial turf when this product is currently being researched to show a connection to child cancer rates? </t>
  </si>
  <si>
    <t>Dedham Rail Trial! The proposed rail trail is the only open space recreation opportunity that would truly benefit every age group.  It's not specific to families, or dog owners or elderly or disabled, it is inclusuive of ALL these groups.  I would be happy to contribute financially that would benefit more than my family.</t>
  </si>
  <si>
    <t>73.61.20.41</t>
  </si>
  <si>
    <t>Condon Playground</t>
  </si>
  <si>
    <t>Playground space for young children</t>
  </si>
  <si>
    <t>Splash pad</t>
  </si>
  <si>
    <t>Many playgrounds, one very close to my house</t>
  </si>
  <si>
    <t>More options for young children</t>
  </si>
  <si>
    <t>I appreciate the trash cans. The condon Playground is always very clean and well taken care of.</t>
  </si>
  <si>
    <t>173.48.172.254</t>
  </si>
  <si>
    <t>Walking district around Endicott Estate</t>
  </si>
  <si>
    <t>Create more walking areas, such as the proposed Rail Trail</t>
  </si>
  <si>
    <t>Save all open-space areas and build picnic and walking trails</t>
  </si>
  <si>
    <t>Keep working it</t>
  </si>
  <si>
    <t>108.20.137.101</t>
  </si>
  <si>
    <t>paul park</t>
  </si>
  <si>
    <t>outdoor pool/ sprinkle park</t>
  </si>
  <si>
    <t xml:space="preserve">better and more fields </t>
  </si>
  <si>
    <t>multi use parks  big kids, little, basketball court all in one area</t>
  </si>
  <si>
    <t>there needs to be more, updated modern facilities where multigenerational learning and fun can happen.</t>
  </si>
  <si>
    <t>activities, price, times, places, upkeep, trash, age groups, more updated fascilities</t>
  </si>
  <si>
    <t xml:space="preserve">find an area for a community center where it is all localized and convenient to everything, even local bus and school bus stops,  offer before care and after care, intergenerational, plenty of activities for different age groups at the same time so parents don't have to wait with younger or older siblings.  really be about helping the community live better, healthier and stronger.  All in a fun exciting atmosphere among friends new and old.  </t>
  </si>
  <si>
    <t>Endicott</t>
  </si>
  <si>
    <t>more promoting of activities should be done.  maybe a couple open houses as the seasons change to showcase activities available to families</t>
  </si>
  <si>
    <t>209.6.12.60</t>
  </si>
  <si>
    <t>walking trail</t>
  </si>
  <si>
    <t>do not know since dedham does not seem to have them</t>
  </si>
  <si>
    <t>endicott</t>
  </si>
  <si>
    <t>50.187.219.80</t>
  </si>
  <si>
    <t>Playground across the street from the middle school</t>
  </si>
  <si>
    <t>stroller/bike friendly paths</t>
  </si>
  <si>
    <t>water playground</t>
  </si>
  <si>
    <t>better hours and baby classes at dedham pool</t>
  </si>
  <si>
    <t>I have a playground and an open space area very close to my home. My husband uses the fields to play soccer.</t>
  </si>
  <si>
    <t>A trail for walking/biking near my home so I can take my baby stroller for walks and my preschooler can ride his bike away from street traffic.</t>
  </si>
  <si>
    <t>Create a walking/biking trail.</t>
  </si>
  <si>
    <t>Please make a walking/biking trail! Thank you!</t>
  </si>
  <si>
    <t>209.6.12.122</t>
  </si>
  <si>
    <t>Ball field, corner of Harvard St. &amp; Brookdale Ave.</t>
  </si>
  <si>
    <t>Endicott Estate grounds</t>
  </si>
  <si>
    <t>Middle School grounds/field</t>
  </si>
  <si>
    <t>Rail trail for biking/walking</t>
  </si>
  <si>
    <t>2nd community garden spot</t>
  </si>
  <si>
    <t>Develop the Dedham Rail trail</t>
  </si>
  <si>
    <t>96.233.98.188</t>
  </si>
  <si>
    <t>Trails for biking, running, walking</t>
  </si>
  <si>
    <t>73.143.192.82</t>
  </si>
  <si>
    <t>Playground near middle school</t>
  </si>
  <si>
    <t>Playground at Cedar and Tower st</t>
  </si>
  <si>
    <t>Rail trail!!</t>
  </si>
  <si>
    <t>Public tennis/basketball courts</t>
  </si>
  <si>
    <t>There are simply not enough open/recreational spaces. Running biking in Dedham is very dangerous and there are no tennis courts (other than the high school's) and only one derelict basketball court.</t>
  </si>
  <si>
    <t>Love the facilities we have, Wilson mountain and other wood trails in particular. But we need quite a bit more, especially for biking/running, of which we have none.</t>
  </si>
  <si>
    <t>Just need more! See above.</t>
  </si>
  <si>
    <t>Maintain/refurbish existing spaces. Most importantly, devote resources to the rail trail project which would provide access and a safe running, walking, biking space for all ages, and could easily kill several birds with one stone by adding playground equipment, a community garden and artwork.</t>
  </si>
  <si>
    <t>209.6.8.191</t>
  </si>
  <si>
    <t>indoor track</t>
  </si>
  <si>
    <t>safe bike lanes</t>
  </si>
  <si>
    <t>access/affordability</t>
  </si>
  <si>
    <t>better playgrounds/parks  kid friendly walking trails  bike friendly</t>
  </si>
  <si>
    <t>redevelop the train tracks for rail trail</t>
  </si>
  <si>
    <t>I think the proposed rail trail would be great for the community and for real estate values</t>
  </si>
  <si>
    <t>96.237.240.24</t>
  </si>
  <si>
    <t>wildlife corridor from Newbridge/HSL under route 95</t>
  </si>
  <si>
    <t xml:space="preserve">Playgrounds for young kids are generally in good condition, but shade trees and amenities would be a big improvement. Also, maintenance of mulch could be improved and cleaning up of trash or managing teens on weekend nights is a big issue. Adults can use hiking trails, but bicycling routes would be great, also connectivity would be great. Other options - ultimate frisbee, archery, mountain biking, trail running - would be nice. However, I understand we only have so much space here in Dedham. Seniors and handicapped people have very limited resources for passive recreation. The rail trail and the Striar fields would provide great opportunities for accessible recreation. Better access (parking) to the HSL trails would also be beneficial. We also need safe sidewalks to get to all neighborhood playgrounds. </t>
  </si>
  <si>
    <t>Diversity, opportunity to connect with community, proximity of many recreational parks with natural habitats.</t>
  </si>
  <si>
    <t>Amenities (bathrooms, water fountains), shade and seating, passive walking/alternate activity areas.</t>
  </si>
  <si>
    <t xml:space="preserve">To prevent further development, we need to work with private land owners and either acquire private land for conservation or assist land owners in designating land for conservation purposes and getting possible tax credit. We need to continue to survey biodiversity in Dedham and establish priority habitats for protection. We need to inform residents about open spaces and how to access them, possibly through newsletters or public programs. </t>
  </si>
  <si>
    <t>Dedham is more than 1/3 Open Space - but much of that is not accessible due to it being wetlands. Still, the residents of this town should know that it exists and be educated about the town's biodiversity and natural history. Knowledge is the most important thing when it comes to protecting our natural resources and engaging our community to help use and preserve our open space.</t>
  </si>
  <si>
    <t>Town GIS system, Open Space Plan</t>
  </si>
  <si>
    <t>73.143.193.85</t>
  </si>
  <si>
    <t>trail behind recreation center at the Charles River</t>
  </si>
  <si>
    <t>soccer fields, esp Rustcraft</t>
  </si>
  <si>
    <t>a rail trail!</t>
  </si>
  <si>
    <t>trails around Wigwam Pond / access to Wigwam pond</t>
  </si>
  <si>
    <t xml:space="preserve">Not sure what is available for adolescents beyond team sports and rec classes, which are both quite good. I think the Charles River access is underutilized by this age group especially. As a side note, it is troubling to see SO MANY dogs way off leash on public trails. It discourages me and my family from using them because we are adverse to being approached by strange dogs. Dog owners should be held to a standard of conduct with their dogs in our precious public spaces. </t>
  </si>
  <si>
    <t>What's pickle ball? :)</t>
  </si>
  <si>
    <t xml:space="preserve">That Dedham values it's open spaces and natural areas. </t>
  </si>
  <si>
    <t xml:space="preserve">Stricter guidelines for dog owners before every trail feels like a free-for-all for canines. Not everyone is a dog person. Cleaning the windows of the pool. Cleaning area behind Condon park by the canal. It's lovely but seems shady. </t>
  </si>
  <si>
    <t xml:space="preserve">Look closely at opportunities for Wigwam Park. I feel like it's just sitting there. Maintenance on those groovy windows at the pool. They are very cool, but they look mildewed - yuck! Offering guided water tours on the Charles. </t>
  </si>
  <si>
    <t>Let's continue to invest in open space and recreation to keep Dedham great!</t>
  </si>
  <si>
    <t>73.61.0.105</t>
  </si>
  <si>
    <t>Dolan Rec Center</t>
  </si>
  <si>
    <t>Park/playground on Cedar and Paul street-Reilly playground?</t>
  </si>
  <si>
    <t>Behind Rock Spot climbing</t>
  </si>
  <si>
    <t xml:space="preserve">Rail trail </t>
  </si>
  <si>
    <t>I love the small neighborhood playgrounds. Creates a sense of community</t>
  </si>
  <si>
    <t>More formalized areas for recreation</t>
  </si>
  <si>
    <t>Town should absolutely create the rail trail</t>
  </si>
  <si>
    <t xml:space="preserve">Dedham Patch </t>
  </si>
  <si>
    <t>68.143.127.130</t>
  </si>
  <si>
    <t>Wilson mountain trails</t>
  </si>
  <si>
    <t>Boat launch at Dolan center</t>
  </si>
  <si>
    <t>baseball diamonds at Memorial</t>
  </si>
  <si>
    <t>Parks - for picnics, walking, being outside</t>
  </si>
  <si>
    <t>accessible trails - places to walk with a stroller and /or older people who need level surfaces</t>
  </si>
  <si>
    <t>Rail trail - park + trail for open space access, transportation, and recreation (recreation for pedestrians of all ages, cyclists, and DMS and DHS sports teams</t>
  </si>
  <si>
    <t>Dedham seems completely focused on team sports and active recreation programs. Parks are an afterthought. When my kids were young I always drove to towns with better playgrounds - water features, equipment, seating for adults, picnic tables. We never had a shortage of youth sports options, but there is not a safe place to walk or ride a bike. The fact that so much of the town lacks safe sidewalks and crossings makes the need for safe walking and biking routes even more critical</t>
  </si>
  <si>
    <t xml:space="preserve">Water trail is a great addition, though I wish that had been designed as a comprehensive park. It would be great to see a picnic area, shelter of some sort, resources so that families could spend time at the river and really enjoy the space. </t>
  </si>
  <si>
    <t xml:space="preserve">Pocket parks  Park/rail trail using abandoned rail bed  Additional bike and walking trails - can something be done by Wigwam, to connect to Rustcraft fields? Can something go along charles across from Dedham Mall? etc.  The existing trails (Dolan center, Wilson Mtn, Cutler) are not sufficient for older adults, and it's silly that we have to drive to go for a walk. </t>
  </si>
  <si>
    <t xml:space="preserve">1) Develop the rail trail from Dedham Square to Readville.  2) can we get a map of all of the parks and trails?  3) emphasize parks - that's not even really in the descriptions at top of survey.   </t>
  </si>
  <si>
    <t>I'd love to see thoughtfulness around resources for all ages, abilities, and interests. To date we've focused on youth athletics to the detriment of other age groups and interests.</t>
  </si>
  <si>
    <t>Wilson Mountain hiking trails</t>
  </si>
  <si>
    <t>Dolan Center waterway for canoeing, paddleboarding</t>
  </si>
  <si>
    <t xml:space="preserve">Playground space across from Middle School </t>
  </si>
  <si>
    <t>Turf field for soccer and other activities</t>
  </si>
  <si>
    <t>Offer more classes for kids after school at school.</t>
  </si>
  <si>
    <t xml:space="preserve">Decent variety of class offerings, Dolan center, collaboration with LLBean, proposed rail trail. </t>
  </si>
  <si>
    <t xml:space="preserve">More offerings for school age children at schools.  Turf field at Gonzalez soccer area. </t>
  </si>
  <si>
    <t>Completion of the Rail Trail project.</t>
  </si>
  <si>
    <t>East Dedham, Village border</t>
  </si>
  <si>
    <t>I am an abutter to the proposed Rail Trail and I completely support it's construction and completion.</t>
  </si>
  <si>
    <t>75.67.134.46</t>
  </si>
  <si>
    <t>canoe /baseball field by SMA</t>
  </si>
  <si>
    <t>middle school track</t>
  </si>
  <si>
    <t>bike path on r r line</t>
  </si>
  <si>
    <t>73.234.70.38</t>
  </si>
  <si>
    <t>nothing for older adults</t>
  </si>
  <si>
    <t>walk and bike trails</t>
  </si>
  <si>
    <t>A salt water pool with time for adults</t>
  </si>
  <si>
    <t>SInce we have lived here - over 20 years - all we see is emphasis on ball fields and other facilities for kids</t>
  </si>
  <si>
    <t>nothing we go to other towns</t>
  </si>
  <si>
    <t>Open space that is used by all ages, does not have to be fancy. Very little places can walk safely or pleasantly.</t>
  </si>
  <si>
    <t>cant see street on map so cant say</t>
  </si>
  <si>
    <t>never hear anything</t>
  </si>
  <si>
    <t>108.20.74.76</t>
  </si>
  <si>
    <t>Barnes memorial playground</t>
  </si>
  <si>
    <t>Walking rail trail</t>
  </si>
  <si>
    <t>Designated dog friendly areas at parks</t>
  </si>
  <si>
    <t>73.167.9.122</t>
  </si>
  <si>
    <t>Riverside Park</t>
  </si>
  <si>
    <t>Mt.Wilson Reservation</t>
  </si>
  <si>
    <t>173.48.174.112</t>
  </si>
  <si>
    <t>-</t>
  </si>
  <si>
    <t>More safe biking areas</t>
  </si>
  <si>
    <t>trails linked to other towns' trails</t>
  </si>
  <si>
    <t>Access to nature</t>
  </si>
  <si>
    <t>Better transportation, especially safe biking routes</t>
  </si>
  <si>
    <t>Rail trail development</t>
  </si>
  <si>
    <t>Create email list of residents to advertise opportunities</t>
  </si>
  <si>
    <t>209.6.8.182</t>
  </si>
  <si>
    <t>Develop safe off-road bike paths.</t>
  </si>
  <si>
    <t>209.6.9.253</t>
  </si>
  <si>
    <t>Dedham Woods</t>
  </si>
  <si>
    <t>Heart healthy trail</t>
  </si>
  <si>
    <t>Commit to Rail Trail</t>
  </si>
  <si>
    <t>98.110.161.23</t>
  </si>
  <si>
    <t>Outdoor Handball / Racquetball  Courts</t>
  </si>
  <si>
    <t>Better bike paths</t>
  </si>
  <si>
    <t>Racquetball courts</t>
  </si>
  <si>
    <t>Walking trails and better bike paths</t>
  </si>
  <si>
    <t>173.76.32.199</t>
  </si>
  <si>
    <t>Charles River canoe launch</t>
  </si>
  <si>
    <t>Endicott estate community garden</t>
  </si>
  <si>
    <t>there seems to be an over emphasis on sports related fields and recreation potentially at the expense of other opportunities</t>
  </si>
  <si>
    <t>additional community gardens needed</t>
  </si>
  <si>
    <t>proximity to home</t>
  </si>
  <si>
    <t>resources for rail trail</t>
  </si>
  <si>
    <t xml:space="preserve">make rail trail work, even if it starts up by the high school for an initial phase. I have already biked the entire length and was surprised how it is already quite usable (with a few obvious obstacles). </t>
  </si>
  <si>
    <t>50.169.50.159</t>
  </si>
  <si>
    <t xml:space="preserve">It would be immensely beneficial for Dedham to clean up, establish and improve the Rail Trail and the profoundly polluted water runoff (creek?) alongside Gonzalez Field that stems from Wigwam Pond.  </t>
  </si>
  <si>
    <t>The convenience and accessibility for my young children and myself.</t>
  </si>
  <si>
    <t xml:space="preserve">There is a dearth of clean &amp; safe walking/biking trails that are accessible and available to the majority of Dedham residents. </t>
  </si>
  <si>
    <t xml:space="preserve">I feel it's imperative that the Rail Trail needs to be developed so that Dedham residents of all ages can have a safe and clean greenspace away from the dense traffic and highly developed parts of our town.  Not only is this beneficial to the health and well-being of our residents, it will also positively contribute to the aesthetic appeal and market value of Dedham's residential areas. </t>
  </si>
  <si>
    <t>209.6.9.114</t>
  </si>
  <si>
    <t xml:space="preserve">Love the dog park. Bob Stanley is very responsive </t>
  </si>
  <si>
    <t xml:space="preserve">We need an area to compost. </t>
  </si>
  <si>
    <t>107.77.225.115</t>
  </si>
  <si>
    <t>Newbridge Trails</t>
  </si>
  <si>
    <t>Expanded Wilson Mountain</t>
  </si>
  <si>
    <t>173.48.173.13</t>
  </si>
  <si>
    <t>barnes memorial</t>
  </si>
  <si>
    <t>access to river</t>
  </si>
  <si>
    <t>more nature preserves</t>
  </si>
  <si>
    <t>dont get much information, i have to search for it</t>
  </si>
  <si>
    <t>108.26.138.126</t>
  </si>
  <si>
    <t>269 Common St</t>
  </si>
  <si>
    <t>Walking trails near wiggin pond and wilderness areas</t>
  </si>
  <si>
    <t>Place/park for teens to hang out</t>
  </si>
  <si>
    <t xml:space="preserve">bike paths </t>
  </si>
  <si>
    <t>The outdoor areas seem to be well maintained</t>
  </si>
  <si>
    <t>Continued improvements to indoor pool, shaded areas at playgrounds</t>
  </si>
  <si>
    <t xml:space="preserve">Force Gobi to clean up his property (or take from him!) across from Endicott Estate-it is shameful!  Access to the wetlands near BJ's without disturbing the environment or habitats, create mini parks by adding trees and benches to small parcels, continue to acquire properties for open space. </t>
  </si>
  <si>
    <t>Please remind all the doubters how they felt about purchasing SMA Fathers land.  What an asset that is to our town!</t>
  </si>
  <si>
    <t>emails from parks and rec and people involved with open space</t>
  </si>
  <si>
    <t>73.142.83.217</t>
  </si>
  <si>
    <t>Soccer Fields</t>
  </si>
  <si>
    <t>Endicott State</t>
  </si>
  <si>
    <t>Large Auditorium</t>
  </si>
  <si>
    <t>Party space for rentals</t>
  </si>
  <si>
    <t>There is no place for casual walks or for exercising</t>
  </si>
  <si>
    <t>How open they are and how spread out they are.</t>
  </si>
  <si>
    <t>I would like to see a walking/running trail (rail trail)</t>
  </si>
  <si>
    <t>Rail trail with programming around it</t>
  </si>
  <si>
    <t>I would love to see the Rail Trail happen! I think it would add a lot to the community.</t>
  </si>
  <si>
    <t>Neighbors</t>
  </si>
  <si>
    <t>98.110.168.41</t>
  </si>
  <si>
    <t>Memorial/Gonzalez Field</t>
  </si>
  <si>
    <t>Walking/Biking Trails</t>
  </si>
  <si>
    <t>1. Fund and build Heritage Rail Trail  2. Acquire dilapidated property adjacent to Endicott Estate and protect as open space</t>
  </si>
  <si>
    <t>70.127.151.144</t>
  </si>
  <si>
    <t>Riverside park</t>
  </si>
  <si>
    <t>High school tennis courts</t>
  </si>
  <si>
    <t>Pickleball court</t>
  </si>
  <si>
    <t>Develop rail trail, pickleball court, dog park</t>
  </si>
  <si>
    <t>108.7.210.201</t>
  </si>
  <si>
    <t>Fairbanks Park at Rustcraft Rd.</t>
  </si>
  <si>
    <t>Splash Park for kids</t>
  </si>
  <si>
    <t>Renovated baseball fields</t>
  </si>
  <si>
    <t xml:space="preserve">Facilities need better ongoing maintenance </t>
  </si>
  <si>
    <t>Variety</t>
  </si>
  <si>
    <t xml:space="preserve">Maintenance of youth athletic fields is substandard. Ongoing regular maintenance needs to be drastically improved </t>
  </si>
  <si>
    <t xml:space="preserve">The town needs to concentrate on maintenance. The town needs to far better maintain the existing facilities prior to adding new facilities, such as a Rail Trail or the Striar property for example. </t>
  </si>
  <si>
    <t xml:space="preserve">I'd like to see Parks &amp; Recreation employees to be better trained and held more accountable for better ongoing maintenance of fields. In comparison to surrounding communities, our fields are embarrassingly bad. </t>
  </si>
  <si>
    <t>173.76.33.92</t>
  </si>
  <si>
    <t>Rail Trail!</t>
  </si>
  <si>
    <t>Connect/complete Whitcomb trail</t>
  </si>
  <si>
    <t>We drive to walk everyday (how ridiculous is that?!)... instead of being able to walk 1 street over to a safe rail trail.  We'd LOVE to teach our kids how to ride bikes on a safe trail!!!</t>
  </si>
  <si>
    <t xml:space="preserve">Close to home.  </t>
  </si>
  <si>
    <t>We drive to Millennium Park or Wilson Mtn everyday.  Having a rail trail would mean that we could just walk to exercise in our own neighborhood.</t>
  </si>
  <si>
    <t>Make the Rail Trail a reality!  For health, convenience, neighborhood interactions and home values</t>
  </si>
  <si>
    <t>We live ridiculous close to the rail trail and are so excited to have it happen.  It is a myth that all who live close do not want it.</t>
  </si>
  <si>
    <t>67.255.200.126</t>
  </si>
  <si>
    <t>fields by the middle and high schools</t>
  </si>
  <si>
    <t xml:space="preserve"> dog park on 135</t>
  </si>
  <si>
    <t xml:space="preserve"> Facilities in East Dedham for folks who do not have transportation to main recreation center on 135</t>
  </si>
  <si>
    <t>Dedham appears to cater to those middle and upper class residents with children in the 6-18 year age range.  Other age and income level are not made a priority.</t>
  </si>
  <si>
    <t>The new facilities on 135 towards Needham are excellent but many lower income children cannot access these due to transportation limitations</t>
  </si>
  <si>
    <t>Improved access and more affordable summer programming in lower income areas.</t>
  </si>
  <si>
    <t>We need the Rail Trail.  What about access to the Charles river off of the VFW?  Sporting opportunities for adults-besides mens slow pitch softball what else is there for the adults?</t>
  </si>
  <si>
    <t>In the High school/pool and new elementary school neighborhood-near St Marys</t>
  </si>
  <si>
    <t>107.77.226.13</t>
  </si>
  <si>
    <t>Walter mountain</t>
  </si>
  <si>
    <t xml:space="preserve">New bridge on the Charles  </t>
  </si>
  <si>
    <t>Cow island/cutler park</t>
  </si>
  <si>
    <t xml:space="preserve">Paved trail park </t>
  </si>
  <si>
    <t>Forest trail</t>
  </si>
  <si>
    <t>Public pond</t>
  </si>
  <si>
    <t>Lots of opportunities</t>
  </si>
  <si>
    <t>More paved trails</t>
  </si>
  <si>
    <t>96.237.240.14</t>
  </si>
  <si>
    <t>Endicott Estate - grounds and green houses</t>
  </si>
  <si>
    <t>Wigwam Pond and marshes</t>
  </si>
  <si>
    <t>Striar Property - can it be used, and at what costs?</t>
  </si>
  <si>
    <t xml:space="preserve">My children enjoyed town sports and played for Dedham HS.  I appreciate the work that volunteers put in to make those programs for young people over the generations.  But what does the town offer for kids who don't play organized sports?  </t>
  </si>
  <si>
    <t>The new Senior Center?? Hope there will be indoor space for recreation and some outdoor space for a garden there. How about sidewalks and trash cans?</t>
  </si>
  <si>
    <t>Sense of community and close proximity to home.</t>
  </si>
  <si>
    <t>Let more people know about them and share in their stewardship.</t>
  </si>
  <si>
    <t>Preserve natural spaces from development and pollution.</t>
  </si>
  <si>
    <t>108.7.223.155</t>
  </si>
  <si>
    <t>All playgrounds for children</t>
  </si>
  <si>
    <t xml:space="preserve">Motherbrook </t>
  </si>
  <si>
    <t>Various playground options for our children</t>
  </si>
  <si>
    <t>More shelter from sun</t>
  </si>
  <si>
    <t>Rail trail, add a toddler/younger children friendly section to the park by Mother Brook</t>
  </si>
  <si>
    <t>We support the Rail Trail. Would love more walking-friendly opportunities for the entire family.</t>
  </si>
  <si>
    <t>199.94.68.223</t>
  </si>
  <si>
    <t>off-leash spaces</t>
  </si>
  <si>
    <t>hiking trails</t>
  </si>
  <si>
    <t>Dedham pool is great, but the locker rooms need serious updating</t>
  </si>
  <si>
    <t>64.238.139.166</t>
  </si>
  <si>
    <t>gonzalez field</t>
  </si>
  <si>
    <t>more multi use space for mixed sports</t>
  </si>
  <si>
    <t>dedicated lax area</t>
  </si>
  <si>
    <t>need more open space fields for multi sport use.  soccer, lacrosse, footbal games and practice</t>
  </si>
  <si>
    <t>baseball complex is good</t>
  </si>
  <si>
    <t>more land for open space</t>
  </si>
  <si>
    <t>acquire property !!!</t>
  </si>
  <si>
    <t>please acquire more land for sports for our youth</t>
  </si>
  <si>
    <t>170.63.67.40</t>
  </si>
  <si>
    <t xml:space="preserve">Wilson Mountain/HSL trails </t>
  </si>
  <si>
    <t>Wigwam Pond water access and trails</t>
  </si>
  <si>
    <t>develop the Striar property</t>
  </si>
  <si>
    <t xml:space="preserve">connect walking/biking trails across Town </t>
  </si>
  <si>
    <t xml:space="preserve">Dedham town committees and officials concentrate on sports fields and don't "see" need for recreation that doesn't include hitting/kicking/throwing a ball. </t>
  </si>
  <si>
    <t xml:space="preserve">we are starting to recognize that using open space is also recreation. </t>
  </si>
  <si>
    <t xml:space="preserve"> I would change Dedham Town officials and committees' bias against open space also being recreation . .  . please reread questions 13 and 14 tpo see what I mean. </t>
  </si>
  <si>
    <t>walking and water access to Wigwam Pond  connect  the trails   develop the Stria  property</t>
  </si>
  <si>
    <t>PAUL park</t>
  </si>
  <si>
    <t>More park space with playgrounds</t>
  </si>
  <si>
    <t>More walking/biking trails</t>
  </si>
  <si>
    <t>Make more accessible areas throughout Dedham to encourage walking/biking to these areas</t>
  </si>
  <si>
    <t>Turn land into parks</t>
  </si>
  <si>
    <t>173.76.33.153</t>
  </si>
  <si>
    <t>Ecec Playground</t>
  </si>
  <si>
    <t>Endicott Greenhouses</t>
  </si>
  <si>
    <t>Place for seniors to walk</t>
  </si>
  <si>
    <t>I would love to see Manor Fields receive Funding. The fields will offer something for everyone</t>
  </si>
  <si>
    <t>Open space is essential to a towns well being. I love that we have Wilson Mountain, Town parks and Endicott Greenhouses.</t>
  </si>
  <si>
    <t xml:space="preserve">I would love to see more access to some of our bodies of water. Also, better signage for the trails next to the Dolan Center  </t>
  </si>
  <si>
    <t>The rail Trail I think is very important</t>
  </si>
  <si>
    <t>209.6.10.6</t>
  </si>
  <si>
    <t>Bike/ walk trail</t>
  </si>
  <si>
    <t>Additional mixed use parks (trails, picnic table areas)</t>
  </si>
  <si>
    <t xml:space="preserve">Create a mixed use park with facilities </t>
  </si>
  <si>
    <t>173.48.172.172</t>
  </si>
  <si>
    <t>Upper Memorial</t>
  </si>
  <si>
    <t>Places for Seniors to safely walk</t>
  </si>
  <si>
    <t>Biking trails</t>
  </si>
  <si>
    <t>That there is a pool available for kids to use year round and the amount of parks available for families to use.</t>
  </si>
  <si>
    <t>Safe walking areas, shaded seating at fields</t>
  </si>
  <si>
    <t>Let more people know about the water trails and walking trials available on the Charles.</t>
  </si>
  <si>
    <t>Paul Park Area</t>
  </si>
  <si>
    <t>209.6.13.177</t>
  </si>
  <si>
    <t>Dedham Pool (JuJu's place)</t>
  </si>
  <si>
    <t>centrally located gym-type facility/rec center</t>
  </si>
  <si>
    <t>Improved/better groomed soccer fields</t>
  </si>
  <si>
    <t>I think there is a lot geared toward families with young children.</t>
  </si>
  <si>
    <t>I would like to see more for adults and whole-family activities.</t>
  </si>
  <si>
    <t>I'd love to see the rail trail project move forward.</t>
  </si>
  <si>
    <t>73.4.32.146</t>
  </si>
  <si>
    <t>Dolan center and area</t>
  </si>
  <si>
    <t>Playground and Barnes field</t>
  </si>
  <si>
    <t>Rail trail/ bike path</t>
  </si>
  <si>
    <t>Larger community center</t>
  </si>
  <si>
    <t>I think right now both the children and elders accomplish a lot in their little spaces.</t>
  </si>
  <si>
    <t>The people. Those who work in all aspects of Dedham rec are very committed.</t>
  </si>
  <si>
    <t>The Dolan center needs to either expand or be rebuilt with more class space, waiting room space and parking. Especially when the field is in use.</t>
  </si>
  <si>
    <t>The town should prioritize wetland conservation, obtaining the land next to Dolan center, and updating the pool (ok- at least have a company come and bleach the grout)</t>
  </si>
  <si>
    <t xml:space="preserve">Endicott </t>
  </si>
  <si>
    <t xml:space="preserve">I would love to see opportunities for community rowing or crew. I noted that dexter has river access- why can't the town? </t>
  </si>
  <si>
    <t xml:space="preserve">Flyers from school or at rec events </t>
  </si>
  <si>
    <t>65.96.201.60</t>
  </si>
  <si>
    <t>Barnes Memorial</t>
  </si>
  <si>
    <t>More playgrounds</t>
  </si>
  <si>
    <t xml:space="preserve">A community pavilion </t>
  </si>
  <si>
    <t xml:space="preserve">I like the sports fields </t>
  </si>
  <si>
    <t>There are not enough playgrounds in Dedham</t>
  </si>
  <si>
    <t>Dedham should add more playgrounds</t>
  </si>
  <si>
    <t>107.77.225.189</t>
  </si>
  <si>
    <t>Oakdale School</t>
  </si>
  <si>
    <t xml:space="preserve">Memorial field </t>
  </si>
  <si>
    <t>More tot spaces</t>
  </si>
  <si>
    <t>Gardens in the park</t>
  </si>
  <si>
    <t xml:space="preserve">I think there are a lot of playgrounds and baseball fields.  There are not tennis or basketball courts in walking distance of all neighborhoods.  The playgrounds don't have a lot of tot spaces.  </t>
  </si>
  <si>
    <t xml:space="preserve">I think that Dedham has a great base of recreational and open areas but they need upkeep and rejuvenation.  </t>
  </si>
  <si>
    <t xml:space="preserve">Make them have multi-functional and multi-generational use.  I think a bug thing for both the older generation and young parents is bathrooms!! And I really think having shelter from the sun be it trees or sort of shading maybe that can have solar panels that could help provide lights for the fields.  I also think the rail trail would be a great feature to add!     </t>
  </si>
  <si>
    <t xml:space="preserve">The big thing would be maintenance first for existing facilities and then on developing new sites.  </t>
  </si>
  <si>
    <t xml:space="preserve">It would be great for little kids to have a splash pad or water feature in a couple of the playgrounds.  </t>
  </si>
  <si>
    <t>107.1.61.34</t>
  </si>
  <si>
    <t>Ruscraft Field</t>
  </si>
  <si>
    <t>98.110.168.181</t>
  </si>
  <si>
    <t>Playground at corner of east st and eastern ave</t>
  </si>
  <si>
    <t>trails and sidewalks</t>
  </si>
  <si>
    <t>Easy to walk to</t>
  </si>
  <si>
    <t>More of them and for a wider age ranges</t>
  </si>
  <si>
    <t>Continue improving infrastructure such as providing safe sidewalks throughout all the nieghborhoods to encourage more walking.</t>
  </si>
  <si>
    <t>Adding a bike trail</t>
  </si>
  <si>
    <t>173.76.208.118</t>
  </si>
  <si>
    <t>Wilson Mt reservation</t>
  </si>
  <si>
    <t>school playgrounds</t>
  </si>
  <si>
    <t>Dedham community house fields</t>
  </si>
  <si>
    <t>walking trail/path</t>
  </si>
  <si>
    <t>splash pad or water fountain for summer</t>
  </si>
  <si>
    <t>96.237.177.12</t>
  </si>
  <si>
    <t>173.76.33.13</t>
  </si>
  <si>
    <t>Bike-able sidewalk to Wilson Mountain from Dedham Sq.</t>
  </si>
  <si>
    <t>Rebuild the boathouse at Ames Street</t>
  </si>
  <si>
    <t>Without kids in each band Question 4 is not easy to answer.</t>
  </si>
  <si>
    <t>Take care of and improve existing open land before acquiring more.</t>
  </si>
  <si>
    <t>Do a great job on Rail Trail such that people view it positively.</t>
  </si>
  <si>
    <t>Nextdoor.com is becoming important</t>
  </si>
  <si>
    <t>174.192.11.216</t>
  </si>
  <si>
    <t xml:space="preserve">Baseball field </t>
  </si>
  <si>
    <t>Soccer field</t>
  </si>
  <si>
    <t>Lacrosse facility</t>
  </si>
  <si>
    <t>Fishing area</t>
  </si>
  <si>
    <t>73.17.18.227</t>
  </si>
  <si>
    <t>Riverdale Tennis Courts</t>
  </si>
  <si>
    <t>A bike/walking trail</t>
  </si>
  <si>
    <t xml:space="preserve">Rejuvenated Tennis Courts </t>
  </si>
  <si>
    <t>96.233.98.132</t>
  </si>
  <si>
    <t>charles river kayaking</t>
  </si>
  <si>
    <t>enjoying nature and open space</t>
  </si>
  <si>
    <t>would love the rail to trail path!</t>
  </si>
  <si>
    <t>192.150.73.234</t>
  </si>
  <si>
    <t>Endicot Estate for sledding in winter and events in summer</t>
  </si>
  <si>
    <t>Benches for parents/adults at Paul Park</t>
  </si>
  <si>
    <t>Splash Pad for kids in summer</t>
  </si>
  <si>
    <t>Community gardens with open plots (endicot greenhouse never has openings)</t>
  </si>
  <si>
    <t xml:space="preserve">My family has been in Dedham for 3 years. We really appreciate the events hosted downtown and the parking/sidewalks. I haven't tried the public swimming pool, but plan to. </t>
  </si>
  <si>
    <t>Dedham and its neighboring towns have a nice variety of outdoor destinations.</t>
  </si>
  <si>
    <t>Fenced in areas for little kids so they don't run out. And benches for parents to sit while supervising.</t>
  </si>
  <si>
    <t>Rail Trail is important to me.</t>
  </si>
  <si>
    <t>24.91.39.126</t>
  </si>
  <si>
    <t>Bald Mt. Trails</t>
  </si>
  <si>
    <t>Franklin Park</t>
  </si>
  <si>
    <t>access to Wigwam Pond</t>
  </si>
  <si>
    <t>There really is no place where a senior can ride a bike without worrying about automobile traffic.</t>
  </si>
  <si>
    <t>Close by</t>
  </si>
  <si>
    <t>156.70.220.8</t>
  </si>
  <si>
    <t xml:space="preserve">Paul Park </t>
  </si>
  <si>
    <t xml:space="preserve">Dedham Heath and Athletic Club </t>
  </si>
  <si>
    <t>Dedham High Track</t>
  </si>
  <si>
    <t xml:space="preserve">Running trail </t>
  </si>
  <si>
    <t>Brookdale Cemetery (no kidding - it's the only non-team sports open space that is in walking distance to our home)</t>
  </si>
  <si>
    <t>Track at high school</t>
  </si>
  <si>
    <t>Converting the Rail Corridor into a linear park/rail trail for all ages and abilities</t>
  </si>
  <si>
    <t>Park/green space/playground in Dedham Square - ideally where the Police Station is now.</t>
  </si>
  <si>
    <t>Make Endicott grounds into a park - not just a barren field. Add plantings, walkways and seating, a playground and summer sprinkler park for cooling off.</t>
  </si>
  <si>
    <t>There is nothing in walking distance to our home in East Dedham (other than the cemetery) that is a parklike setting and not a ball field of some sort. The cemetery is not appropriate for recreation but it is the only safe place in town to ride a bike - if you are not a seasoned cyclist willing to risk your life on the roads.You have to get into a car and drive to a recreation area - and this leads us to drive to other towns for recreation - such as Holliston - because of their rail trail. For people who are sick of driving, it is not relaxing to get into traffic to go recreate - it would be great if there were more options throughout the town.</t>
  </si>
  <si>
    <t>Wilson Mtn, the Water Park, are very nice. It's great to have the good beginnings of a park system.</t>
  </si>
  <si>
    <t>In terms of improving existing options - making Endicott Estate into a beautiful and usable park would go a long way. It is at the heart of the town, is already a wide open space - like a blank canvas, and could be transformed into a magnificent park that would serve a large portion of town. At present, it is a large, bland, field that bakes in the sun and that is mostly useful for car shows... It's not inviting to anyone who would like to stroll or sit out there and not get skin cancer! A good landscape designer with a creative vision could do well by it. Tree plantings, gardens, seats, a playground area, sprinkler park - could all be placed in this one massive piece of land. Yes it would require maintenance but it could be the gem of the community and well worth the investment. Also, the abandoned rail corridor - if transformed into a rail trail/linear park - such as those that are in 70+ other communities and counting, would be a beautiful and practical connector to recreation opps such as the Striar Property, Gonzalez field, and eventually, Memorial Field, Wigwam Pond, etc. There is no safe way to bike/walk between any of the current recreation amenities and the desire for bike-able and walkable communities is growing for all ages. Finally, there is an absolute need for a green space in the heart of Dedham Square. No more 4 story apartment buildings please.</t>
  </si>
  <si>
    <t>Adopt and create the rail trail. Maintain existing parks.</t>
  </si>
  <si>
    <t>Thank you very much to the Parks &amp; Rec team for doing a great job on involving the whole community in this process.</t>
  </si>
  <si>
    <t>107.77.224.156</t>
  </si>
  <si>
    <t>Rail trail - even longer than planned</t>
  </si>
  <si>
    <t>107.77.225.50</t>
  </si>
  <si>
    <t xml:space="preserve">Riverdale park </t>
  </si>
  <si>
    <t xml:space="preserve">Bike/rail trail </t>
  </si>
  <si>
    <t xml:space="preserve">A Bike path would be awesome!    Fence around toddler play ground at riverdale park would be great. That playground is specifically designed for very young children and I have anxiety about a small child running off to the river while mom/grandma/dad etc has back turned. </t>
  </si>
  <si>
    <t>Fencing around playgrounds</t>
  </si>
  <si>
    <t>155.49.136.32</t>
  </si>
  <si>
    <t>High School Track</t>
  </si>
  <si>
    <t>Motherbrook Fishing Bridge (ED)</t>
  </si>
  <si>
    <t>Town Fitness Rec Center (like Norwood has-classes, gym)</t>
  </si>
  <si>
    <t xml:space="preserve">Dedham is a great town! There seems to be little for our 15-17 as they age out of organized town sports/activities other than HS sports. Youth Commission is AMAZING, but can only take so many kids. </t>
  </si>
  <si>
    <t>Picnic area/Pavillions (like Larz Anderson Park)</t>
  </si>
  <si>
    <t>Very Clean and Well Maintained</t>
  </si>
  <si>
    <t xml:space="preserve">Parking can be tough but I would not want to sacrifice open space for a parking lots lol. Affordable activities: Gym, Fitness classes, art classes (Motherbrook is nice but classes are pricey and not lengthy).  I love the Norwood Rec Center but they will not let other town residents use their facilities/activities.  </t>
  </si>
  <si>
    <t>96.233.98.140</t>
  </si>
  <si>
    <t>98.110.161.122</t>
  </si>
  <si>
    <t xml:space="preserve">Utilize the properties which are currently owned by the Town and not in use (i.e. Striar Property).  </t>
  </si>
  <si>
    <t>Cease consideration of building the 'Rail Trail.'  It is too intrusive into area neighborhoods.  Cost is prohibitive and future safety issues and maintenance will only increase our tax bills.</t>
  </si>
  <si>
    <t>209.6.13.27</t>
  </si>
  <si>
    <t>Memorial Park playground</t>
  </si>
  <si>
    <t>Wilson Mountain trails</t>
  </si>
  <si>
    <t>community gardens with available plots</t>
  </si>
  <si>
    <t>bike trails for kids and a spray park</t>
  </si>
  <si>
    <t>safer roads for walking (ie - walkers leaving Dedham Corp. train station)</t>
  </si>
  <si>
    <t>We have a few great playgrounds, but they could use some improvements. For example, Memorial Park should be completely fenced in. Toddlers love to run fast and it is on a busy road. Crazy! Also, Paul Park is woefully lacking seating. All parents stand inside the fence to watch little ones, but all the seats are on the outside of the fence! Everyone sits on the black garden edging close to the ground. Any weekday morning of the summer, you won't find one parent/care giver who disagrees with that.</t>
  </si>
  <si>
    <t>We frequently use the playgrounds. They are kept in good order and rarely are things broken or vandalized. They are always clean. It is clear that the town cares about and has the resources to maintain the parks. Thank you!</t>
  </si>
  <si>
    <t>As mentioned above, seating at Paul Park playground and enclosing Memorial Park with gates to keep little ones in.</t>
  </si>
  <si>
    <t>I don't really know what all the practical choices are, but I definitely support any changes/additions that help keep our town healthy. My daughter loves spending time outside and the easier it is for families and individuals to live a healthy lifestyle, the better - and the better it is to make Dedham a desirable place to live.</t>
  </si>
  <si>
    <t>209.6.9.97</t>
  </si>
  <si>
    <t>Oakdale School Playground &amp; Field</t>
  </si>
  <si>
    <t>HS Track</t>
  </si>
  <si>
    <t>Indoor Play Space for Parent Time and for others to Rent</t>
  </si>
  <si>
    <t>Community Building that can be rented out for scouting events, dances</t>
  </si>
  <si>
    <t>Ability to rent the indoor pool for parties</t>
  </si>
  <si>
    <t>Things for older residents....Skate park?  Outside exercise park?  Paved walking trail for strollers, bikers and runners off of main roads.</t>
  </si>
  <si>
    <t>Ability to rent the town pool for birthday parties or scout events.  Better Trash pick up at school playgrounds and fields.</t>
  </si>
  <si>
    <t>Check surrounding towns and see programming that is offered.  Programming for children in Dedham is low.  Would like to see more one day options and school vacation week options.</t>
  </si>
  <si>
    <t>More options offered for school vacations.  Summer and school breaks.  Parents want options to bring their kids in town.    Same programs become boring after a few years for kids.  Hire companies that can bring STEM programs, LEGO, cooking etc.  Scouts want an open area to fly kites, set off rockets, teach robotics, teach cooking etc.</t>
  </si>
  <si>
    <t>174.192.3.55</t>
  </si>
  <si>
    <t xml:space="preserve">Large tot lot </t>
  </si>
  <si>
    <t>Public Gardens/walk/pretty park</t>
  </si>
  <si>
    <t xml:space="preserve">Dedham has options but I generally find myself being outside in other towns that offer more- millennium park, west rox tot lot, houghtons pond, bird park, larz Anderson park etc </t>
  </si>
  <si>
    <t xml:space="preserve">Having different options. Proximity. </t>
  </si>
  <si>
    <t>Better playgrounds/play areas for younger children. Bathroom facilities!</t>
  </si>
  <si>
    <t xml:space="preserve">Use existing resources, concentrate on maintenance, update existing areas </t>
  </si>
  <si>
    <t xml:space="preserve">We love Dedham and all of the improvements being made. Love when special attention is given to outdoor spaces to create a real destination </t>
  </si>
  <si>
    <t>71.162.119.189</t>
  </si>
  <si>
    <t>Motherbrooke community center</t>
  </si>
  <si>
    <t>More walking / running trails</t>
  </si>
  <si>
    <t>198.176.190.241</t>
  </si>
  <si>
    <t>playground near cedar street</t>
  </si>
  <si>
    <t>playground at greenlodge school</t>
  </si>
  <si>
    <t>playground and fields near east st. intersection</t>
  </si>
  <si>
    <t>biking/walking path free of cars</t>
  </si>
  <si>
    <t>town splash pad or water area</t>
  </si>
  <si>
    <t>There are a few playgrounds, but compared to neighboring towns, dedham seems to lack the same resources, which forces parents to drive to those locations for resources</t>
  </si>
  <si>
    <t>I like the access to the pool and the pricing to use it.  The dedham community house is also a great place for smaller kids.  The playgrounds nearby are easy to get to, they are kept in great shape and updated</t>
  </si>
  <si>
    <t>providing bathrooms would be an amazing feature.  ALso having some type of water area for the hot summer months that could be used by all for free.</t>
  </si>
  <si>
    <t>take a look at what they have, look at the budget and come up with a plan to utilize the space to provide what the residents want</t>
  </si>
  <si>
    <t>76.19.170.24</t>
  </si>
  <si>
    <t>Noble and Greenough</t>
  </si>
  <si>
    <t>Dedham Community House (field and woods)</t>
  </si>
  <si>
    <t>Park in Downtown Dedham</t>
  </si>
  <si>
    <t>Compared to other surrounding towns - we have no open space</t>
  </si>
  <si>
    <t>We keep developing new buildings and do not preserve any open space.  Even Boston is doing a much better job than Dedham.</t>
  </si>
  <si>
    <t>When the Dedham Police Department moves out of their building in the square, make it into a park.</t>
  </si>
  <si>
    <t>108.7.59.4</t>
  </si>
  <si>
    <t>Dolan Center (dance)</t>
  </si>
  <si>
    <t>Canoe launch and rentals</t>
  </si>
  <si>
    <t>Greenlodge gym (men's basketball)</t>
  </si>
  <si>
    <t>Increased hours for canoe/kayak rentals</t>
  </si>
  <si>
    <t>More walking/hiking trails</t>
  </si>
  <si>
    <t xml:space="preserve">The range of options available for people of all ages. </t>
  </si>
  <si>
    <t>More outdoor options like the rail trail and the water trail</t>
  </si>
  <si>
    <t>Build the rail trail and develop the Striar property.</t>
  </si>
  <si>
    <t>209.6.8.155</t>
  </si>
  <si>
    <t>172.56.22.107</t>
  </si>
  <si>
    <t>Dedham high school track</t>
  </si>
  <si>
    <t>A walking path</t>
  </si>
  <si>
    <t>Develop the Rail Trail</t>
  </si>
  <si>
    <t>108.20.41.96</t>
  </si>
  <si>
    <t>Rustcraft Ball Fields</t>
  </si>
  <si>
    <t>108.7.224.92</t>
  </si>
  <si>
    <t>Endicott estate grounds/hill</t>
  </si>
  <si>
    <t xml:space="preserve">Barnes Memorial playground </t>
  </si>
  <si>
    <t>209.6.12.177</t>
  </si>
  <si>
    <t xml:space="preserve">Paul park-playground </t>
  </si>
  <si>
    <t>Tot lot</t>
  </si>
  <si>
    <t>Better places to walk with small children. Sidewalks are in disrepair so can't be used around us</t>
  </si>
  <si>
    <t>Playgrounds are not in disrepair that I have seen(except for wood chips needed under equipment).</t>
  </si>
  <si>
    <t>73.114.133.122</t>
  </si>
  <si>
    <t xml:space="preserve">Enjoy walking through woods and hiking </t>
  </si>
  <si>
    <t>Behind Dolan center</t>
  </si>
  <si>
    <t>More woods, trees, hiking areas not "walking trails"</t>
  </si>
  <si>
    <t xml:space="preserve">There is a TON of fields between schools and recreation that are available. </t>
  </si>
  <si>
    <t xml:space="preserve">More trails! Maybe open space in center of town like Norwood, Walpole, Westwood etc </t>
  </si>
  <si>
    <t xml:space="preserve">Save wetlands, save open green space, buy land and convert to green space! </t>
  </si>
  <si>
    <t>173.76.33.47</t>
  </si>
  <si>
    <t>Stone Park</t>
  </si>
  <si>
    <t>Football Field</t>
  </si>
  <si>
    <t>174.199.8.150</t>
  </si>
  <si>
    <t>The woods behind Greenlodge School</t>
  </si>
  <si>
    <t>The dog park</t>
  </si>
  <si>
    <t>Another dog park in East Dedham/Greenlodge/Oakdale/Manor area or allow dogs in existing parks, School yards</t>
  </si>
  <si>
    <t>Better connections between parks, open spaces and neighborhoods</t>
  </si>
  <si>
    <t>The pool could be improved. I'm not a regular user, but the amenities in Westwood are worth the extra drive and charge. I would love to see better pedestrian access to/from Dedham Corp</t>
  </si>
  <si>
    <t>That they exist and are available</t>
  </si>
  <si>
    <t xml:space="preserve">Allow dogs in more areas (even if on leash or only when children aren't preset or something.) Fur example, the park on Paul Street is almost always empty when I walk my dog by, and he'd love to chase squirrels through the trees. </t>
  </si>
  <si>
    <t xml:space="preserve">Build the bike path! </t>
  </si>
  <si>
    <t>There are MULTIPLE landscape architects living in Dedham. Put us to work! We'd love to see the existing spaces connected. Would love you know if there's actually any kind of trail in the public land near Goshen Street, if I can keep walking where Greenlodge Street ends without trespassing or stumbling into a commuter or freight train.</t>
  </si>
  <si>
    <t>parks &amp; rec dept email blasts</t>
  </si>
  <si>
    <t>76.19.170.54</t>
  </si>
  <si>
    <t xml:space="preserve">Wilson mountain reservation </t>
  </si>
  <si>
    <t xml:space="preserve">Barnes memorial park playground </t>
  </si>
  <si>
    <t>Outdoor Community pool</t>
  </si>
  <si>
    <t xml:space="preserve">Love there are a range of options but could be more long,  Clean, safe, flat space for bike riding &amp; stroller pushing </t>
  </si>
  <si>
    <t>Build the rail trail</t>
  </si>
  <si>
    <t>We love Dedham and would love to see the Rail Trail Become a reality!</t>
  </si>
  <si>
    <t>71.235.193.225</t>
  </si>
  <si>
    <t>Spray park</t>
  </si>
  <si>
    <t>More tennis courts/basketball courts</t>
  </si>
  <si>
    <t>209.6.12.67</t>
  </si>
  <si>
    <t>Heritage trail (rail trail)</t>
  </si>
  <si>
    <t>Protected bike lanes</t>
  </si>
  <si>
    <t>Plenty of playing fields, not so much places for family and individual recreation (biking, running, walking),</t>
  </si>
  <si>
    <t>There is some available</t>
  </si>
  <si>
    <t>Need more</t>
  </si>
  <si>
    <t xml:space="preserve">Build the rail (Heritage) trail.  Build bike lanes. </t>
  </si>
  <si>
    <t>Develop open space and passive recreation.</t>
  </si>
  <si>
    <t>172.56.22.58</t>
  </si>
  <si>
    <t>Endicot greenhouse</t>
  </si>
  <si>
    <t>Community farm or garden</t>
  </si>
  <si>
    <t>Charles river swimming area</t>
  </si>
  <si>
    <t>Bandstand or outdoor stage for shows and plays</t>
  </si>
  <si>
    <t xml:space="preserve">Other towns seem to be using their tax dollars to greater effect .  </t>
  </si>
  <si>
    <t>I think the Endicot greenhouse is great with a fantastic community of people</t>
  </si>
  <si>
    <t>Improve awareness and make involvement easier.  In not sure I know everything available.</t>
  </si>
  <si>
    <t>Maintain and improve what we currently have. And work on organizing volunteer corps.</t>
  </si>
  <si>
    <t>174.192.2.76</t>
  </si>
  <si>
    <t>HS track</t>
  </si>
  <si>
    <t>Better recreation programs for dedham residents</t>
  </si>
  <si>
    <t>Indoor recreation center for more youth activities</t>
  </si>
  <si>
    <t>Have dedicated fields for specific sports, such as lacrosse and volleyball</t>
  </si>
  <si>
    <t>We desperately need more parking and safety crosswalks for everyone.  Parking lots are very dangerous now.</t>
  </si>
  <si>
    <t>108.7.210.186</t>
  </si>
  <si>
    <t>Wilson Mountain and adjacent areas</t>
  </si>
  <si>
    <t>Dedham high school pool</t>
  </si>
  <si>
    <t>wildlife preservation areas and corridors</t>
  </si>
  <si>
    <t>more hiking trails</t>
  </si>
  <si>
    <t>I am not sure about anyone other than around my own age group (young adult to middle-aged adult).  More access to trails that are stroller-friendly or wheelchair-friendly would be good, but not at the expense of changing or losing current trails or wilderness areas...</t>
  </si>
  <si>
    <t>I like having easy access to a few different short trails close to my home.</t>
  </si>
  <si>
    <t>More options, more availability, continue development of trails and connections between trails; detailed and available trail maps.</t>
  </si>
  <si>
    <t>Maintenance and expansion of wilderness areas, both for use and for conservation.</t>
  </si>
  <si>
    <t>Thanks for taking the time to put together this survey!</t>
  </si>
  <si>
    <t>internet searches</t>
  </si>
  <si>
    <t>12.189.202.2</t>
  </si>
  <si>
    <t>Wilson Mountain Rec Area</t>
  </si>
  <si>
    <t>Endicott Estate, and the many playgrounds</t>
  </si>
  <si>
    <t>Bike trail / Rail trail</t>
  </si>
  <si>
    <t>Outdoor swimming pool</t>
  </si>
  <si>
    <t>I can't speak for teens or the older set</t>
  </si>
  <si>
    <t>There are a large number of open spaces, many a short walk from my house. It's wonderful to be able to hop out to the park when the kid is antsy. There's a nice variety for a smaller town.</t>
  </si>
  <si>
    <t>Bike trails and paths connecting the neighborhoods and downtown would be welcome. The rail trail would help with this.</t>
  </si>
  <si>
    <t>Complete the rail trail and develop plans to connect the neighborhoods to each other and downtown with bike trails.</t>
  </si>
  <si>
    <t>209.6.8.131</t>
  </si>
  <si>
    <t xml:space="preserve">Riverdale </t>
  </si>
  <si>
    <t>Sports facility for soccer &amp; lacrosse</t>
  </si>
  <si>
    <t>Green space in Dedham square</t>
  </si>
  <si>
    <t xml:space="preserve">Playgrounds everywhere. Football shares field with soccer &amp; men's softball. 3 teams at condon sharing small field and 2 nets so have to take turns. Rashi only provided one day per week. </t>
  </si>
  <si>
    <t>Develop manor fields</t>
  </si>
  <si>
    <t xml:space="preserve">Most of the time we drive to nearest open space because walking is too dangerous with lack of sidewalks, speeding cars &amp; constant road work. </t>
  </si>
  <si>
    <t>96.237.240.133</t>
  </si>
  <si>
    <t>Oakdale field/playground</t>
  </si>
  <si>
    <t>Memorial fields/ playground</t>
  </si>
  <si>
    <t>The grass on the school playing fields is terrible. My kids play travel soccer and I find Dedham fields to be worse than most towns</t>
  </si>
  <si>
    <t>Plenty of playgrounds</t>
  </si>
  <si>
    <t>Need a bike trail  Better grass on fields  More woods for multi use including mountain biking</t>
  </si>
  <si>
    <t>Protect the woods</t>
  </si>
  <si>
    <t>71.233.99.223</t>
  </si>
  <si>
    <t>More bike paths</t>
  </si>
  <si>
    <t>More opportunities for boat rentals on the Charles</t>
  </si>
  <si>
    <t>Playing field for elementary ages are often in poor condition. There is insufficient access to trails and options for the elderly or physically limited.</t>
  </si>
  <si>
    <t>The newly developed areas for easier access (boat launch and walking trails behind Dolan Center.)</t>
  </si>
  <si>
    <t>Better access and maintenance to passive areas (trails).</t>
  </si>
  <si>
    <t>Develop a multi-purpose facility and create fully accessible biking or wheelchair accessible trail (Liner park - Rail Trail)</t>
  </si>
  <si>
    <t>Dedham Patch</t>
  </si>
  <si>
    <t>173.76.33.217</t>
  </si>
  <si>
    <t>Glenridge Tennis Courts</t>
  </si>
  <si>
    <t>Park Space in Dedham square</t>
  </si>
  <si>
    <t>73.100.193.163</t>
  </si>
  <si>
    <t>High school pool</t>
  </si>
  <si>
    <t>It would be nice to have some less challenging walking trails that could be used by senior citizens.</t>
  </si>
  <si>
    <t>Protect open space, forests, and wetlands from development!!</t>
  </si>
  <si>
    <t>173.48.171.56</t>
  </si>
  <si>
    <t>Vine Rock /Candy Mountain Woods</t>
  </si>
  <si>
    <t>Indoor Gyms - Kids Need PLAY time not Screen Time</t>
  </si>
  <si>
    <t>Kids Center for Play Time not Screen Time</t>
  </si>
  <si>
    <t>Open Gym Time - we have a lot of gyms in Dedham that need to open up after school for kids to hang out/play/burn of energy/BE FACE TO FACE with friends not on screens</t>
  </si>
  <si>
    <t>WE must open the GYMS.  Face to Face time is extremely important.</t>
  </si>
  <si>
    <t>WE MUST OPEN THE GYMS.</t>
  </si>
  <si>
    <t>We have so many neighbor gyms that need to Open Up after school / early evening / and weekends. Children and Adults need more Face to Face Time. How much could a janitor and a little electricity cost?</t>
  </si>
  <si>
    <t>96.237.240.118</t>
  </si>
  <si>
    <t>Rustcraft baseball fields</t>
  </si>
  <si>
    <t xml:space="preserve">Better baseball fields and facilities </t>
  </si>
  <si>
    <t>Rail Trail/ bike and running path</t>
  </si>
  <si>
    <t>Ball fields and school fields are a mess, someone is going to get hurt.  Dog park is a muddy mess.</t>
  </si>
  <si>
    <t xml:space="preserve">Redo the ball fields starting with Capone   More dog parks   Clean up cutler park  Open town ice rink </t>
  </si>
  <si>
    <t xml:space="preserve">Baseball fields! </t>
  </si>
  <si>
    <t>108.7.224.253</t>
  </si>
  <si>
    <t>Park/open space near center of town</t>
  </si>
  <si>
    <t>All of the examples above</t>
  </si>
  <si>
    <t>98.204.140.35</t>
  </si>
  <si>
    <t>98.110.172.38</t>
  </si>
  <si>
    <t>riverdale park</t>
  </si>
  <si>
    <t>town landing</t>
  </si>
  <si>
    <t>waterway access</t>
  </si>
  <si>
    <t>something in riverdale</t>
  </si>
  <si>
    <t>fields for non organized sports</t>
  </si>
  <si>
    <t>they do not contain  any advertising</t>
  </si>
  <si>
    <t>make them usable for all age groups</t>
  </si>
  <si>
    <t>develop and introduce areas to residents.  For example the town forest.  Maybe a guided tour ? many open spaces  are not publicly known.  How about a walking or biking tour of these areas?</t>
  </si>
  <si>
    <t>there is a lack of public knowledge about these areas and opportunities especially in the riverdale area.   other parts of Dedham have rolling signs about sign ups or team victories.  riverale is always left out.  We are part of Dedham too !</t>
  </si>
  <si>
    <t>73.142.83.187</t>
  </si>
  <si>
    <t xml:space="preserve">Oakdale park </t>
  </si>
  <si>
    <t xml:space="preserve">Churchill park </t>
  </si>
  <si>
    <t xml:space="preserve">Lower east Dedham </t>
  </si>
  <si>
    <t xml:space="preserve">Another dog park at memorial park </t>
  </si>
  <si>
    <t>No comments</t>
  </si>
  <si>
    <t>The space</t>
  </si>
  <si>
    <t xml:space="preserve">Adding more fun things to do with the kids around </t>
  </si>
  <si>
    <t>Adding more dog parks around the neighborhood</t>
  </si>
  <si>
    <t>No comments!</t>
  </si>
  <si>
    <t>108.7.59.115</t>
  </si>
  <si>
    <t xml:space="preserve">Heron Trail </t>
  </si>
  <si>
    <t xml:space="preserve">NO to the Dedham Trail.    Enough money has been spent on under-used facilities/park.  </t>
  </si>
  <si>
    <t>web search</t>
  </si>
  <si>
    <t>173.48.174.143</t>
  </si>
  <si>
    <t>Youth baseball fields</t>
  </si>
  <si>
    <t>Youth lacross fields</t>
  </si>
  <si>
    <t xml:space="preserve">Youth soccer fields.  </t>
  </si>
  <si>
    <t>A dedicated Lacrosse field</t>
  </si>
  <si>
    <t>Improved soccer fields</t>
  </si>
  <si>
    <t>Better baseball fields (grass is embarrassing)</t>
  </si>
  <si>
    <t>Dedham needs serious overhaul of all its iuth sports fields.   They are down right embarrassing</t>
  </si>
  <si>
    <t xml:space="preserve">Sidewalks so kids can ride bikes to fields. Level the grass fields and install turf fields </t>
  </si>
  <si>
    <t>Acquire/create more fields</t>
  </si>
  <si>
    <t>1. Endicott House</t>
  </si>
  <si>
    <t>2. Playground near Endicott</t>
  </si>
  <si>
    <t>3. Dedham Community House</t>
  </si>
  <si>
    <t xml:space="preserve">Bike Park/Bike Trail </t>
  </si>
  <si>
    <t>More outdoor seating for restaurants in center</t>
  </si>
  <si>
    <t>Public Garden for walking</t>
  </si>
  <si>
    <t>209.6.10.15</t>
  </si>
  <si>
    <t xml:space="preserve">I only have experience with my baby who is only 3 months old! </t>
  </si>
  <si>
    <t xml:space="preserve">Please make the rail trail! </t>
  </si>
  <si>
    <t xml:space="preserve">I really wish there was walking trails, open (clean) green areas. The area near the river and Riverside Drive is always dirty, I wouldn't want to picnic on that grass. I'm a big biker and would love Dedham to be more bike friendly. </t>
  </si>
  <si>
    <t>98.110.161.191</t>
  </si>
  <si>
    <t>Memorial Park Playground</t>
  </si>
  <si>
    <t>A park without athletic field (like the one in Needham square)</t>
  </si>
  <si>
    <t>Summer splash pad</t>
  </si>
  <si>
    <t xml:space="preserve">I can only comment for my toddler and myself. The options for him are GREAT. But I'd love a quiet park to read in, more non-recreational green space to just sit and enjoy some peace. </t>
  </si>
  <si>
    <t xml:space="preserve">They're numerous and close-by. </t>
  </si>
  <si>
    <t>108.20.41.138</t>
  </si>
  <si>
    <t>Nobles Turf Field</t>
  </si>
  <si>
    <t xml:space="preserve">Dedham Community House </t>
  </si>
  <si>
    <t>a dedicated turf lacrosse field</t>
  </si>
  <si>
    <t>an indoor practice facility for youth sports</t>
  </si>
  <si>
    <t>trails to walk in the woods</t>
  </si>
  <si>
    <t>There are to many programs trying to share the same field space. The fighting that takes place should not have to happen in order to get field space.</t>
  </si>
  <si>
    <t>That my children have access to these areas.</t>
  </si>
  <si>
    <t>The way the town manages and maintains  the outdoor spaces.  They have been poorly managed for over 40 years and not properly maintained.</t>
  </si>
  <si>
    <t>The town should develop and maintain a set of fields for all youth sports.  No one youth sport is more important then another.  All fields should be lined as a multi purpose field.</t>
  </si>
  <si>
    <t>172.56.22.72</t>
  </si>
  <si>
    <t>More passive recreation - particularly walking trails.</t>
  </si>
  <si>
    <t xml:space="preserve">More soccer fields </t>
  </si>
  <si>
    <t>Access to wigwam pond</t>
  </si>
  <si>
    <t>The town should complete the rail trail as it's top recreation priority.</t>
  </si>
  <si>
    <t>108.7.96.111</t>
  </si>
  <si>
    <t>Better dog park</t>
  </si>
  <si>
    <t xml:space="preserve">Better canoe launch </t>
  </si>
  <si>
    <t>Parking. Rest rooms</t>
  </si>
  <si>
    <t>205.197.242.189</t>
  </si>
  <si>
    <t>209.6.12.211</t>
  </si>
  <si>
    <t>Rust croft</t>
  </si>
  <si>
    <t xml:space="preserve">Lower Memorial </t>
  </si>
  <si>
    <t xml:space="preserve">LAX </t>
  </si>
  <si>
    <t xml:space="preserve">Soccer </t>
  </si>
  <si>
    <t xml:space="preserve">There really are no nice parks in Dedham to go to. My daughter practices Dedham town soccer at ECED and swims at Dedham Health Althetic Club, her LAX is played at Nobles Fields because honestly Dedham doesn't have nice facilities or any for the above. My son plays soccer as well and is in the same position. He plays town hockey which mostly they go to St Sebastians school, Hyde Park or Boche. Again no other options in Dedham. </t>
  </si>
  <si>
    <t xml:space="preserve">Have honestly never used them because either very old ie. the pool and outdoor space isn't nice or close enough for kids to just walk to </t>
  </si>
  <si>
    <t>Towns such as West Roxbury have the Roche Hockey Rink, Roche Community Center, Millenium Park which offers everything for dog walkers, hikers, boating dock etc.., Hynes Field. So many options for out door and indoor play for kids... Dedha lacks all the above</t>
  </si>
  <si>
    <t>Possibly hold on to some space and create a rec center for all sports, families and animals to enjoy</t>
  </si>
  <si>
    <t xml:space="preserve">Precinct 1 </t>
  </si>
  <si>
    <t xml:space="preserve">It is nice to see it being addressed and hopefully words turn into actions. </t>
  </si>
  <si>
    <t>198.203.177.177</t>
  </si>
  <si>
    <t>Barnes Memorial Field &amp; Playground</t>
  </si>
  <si>
    <t>Churchhill Playground</t>
  </si>
  <si>
    <t xml:space="preserve">Summer rec program at parks, </t>
  </si>
  <si>
    <t>Move the dog park to a more central location so I can drop off/pick up children from activities at Dolan Center. Lights for playgrounds and ballfields.</t>
  </si>
  <si>
    <t>Connect Gonzalez and Memorial Fields; restroom facilities at parks/playgrounds and ball fields</t>
  </si>
  <si>
    <t>Announcements in the public schools</t>
  </si>
  <si>
    <t>108.20.203.19</t>
  </si>
  <si>
    <t>Wilson Mountain Trails</t>
  </si>
  <si>
    <t>50.187.219.238</t>
  </si>
  <si>
    <t>Sugrue Field</t>
  </si>
  <si>
    <t>199.168.151.161</t>
  </si>
  <si>
    <t>greenlodge playground</t>
  </si>
  <si>
    <t>indoor pool</t>
  </si>
  <si>
    <t>a kickass large playground</t>
  </si>
  <si>
    <t>trails in the conservation area behind the manor</t>
  </si>
  <si>
    <t>an outdoor town pool</t>
  </si>
  <si>
    <t xml:space="preserve">more funding for playgrounds. Compared to neighboring towns, our playgrounds are out of date and could be more fun :) </t>
  </si>
  <si>
    <t>108.7.59.17</t>
  </si>
  <si>
    <t>Paul Playground</t>
  </si>
  <si>
    <t>Dolan Center and outdoor space</t>
  </si>
  <si>
    <t>172.56.22.153</t>
  </si>
  <si>
    <t>JuJu Mucciaccio Pool</t>
  </si>
  <si>
    <t>Rail trail/linear park connection to schools and Readville train station</t>
  </si>
  <si>
    <t>Increased access to Wigwam pond/wetland areas behind Legacy Place (walking trails, lookout spots, etc)</t>
  </si>
  <si>
    <t>Bike lane/shoulder/sidewalks along rt.109</t>
  </si>
  <si>
    <t>Nothing seems poor, but there is room for improvement.</t>
  </si>
  <si>
    <t>Access to outdoor space, like the water trail and hiking/walking paths off the road.</t>
  </si>
  <si>
    <t>The same thing: access to outdoor space, like the water trail and hiking/walking paths off the road.</t>
  </si>
  <si>
    <t>Develop the abandoned rail bed running from Gonzalez field to the Readville train station into an accessible, continuous walking/bike path, with alternative route to school for students at Avery, DMS, and DHS.</t>
  </si>
  <si>
    <t>65.196.147.13</t>
  </si>
  <si>
    <t>Indoor gym</t>
  </si>
  <si>
    <t>Doggie parks in the Legacy Place area</t>
  </si>
  <si>
    <t>Parks/green space</t>
  </si>
  <si>
    <t xml:space="preserve">Would be great to see more programs for children under 5 on weekday nights or weekends so working parents can participate </t>
  </si>
  <si>
    <t>Family friendly</t>
  </si>
  <si>
    <t xml:space="preserve">Have more distributed throughout Dedham </t>
  </si>
  <si>
    <t xml:space="preserve">More green space for recreation and dog walking </t>
  </si>
  <si>
    <t>Thanks for looking looking into this</t>
  </si>
  <si>
    <t>76.119.213.118</t>
  </si>
  <si>
    <t>Paul st park</t>
  </si>
  <si>
    <t>Fields</t>
  </si>
  <si>
    <t>Sprinkler park</t>
  </si>
  <si>
    <t xml:space="preserve">Love the pool and staff at the pool  </t>
  </si>
  <si>
    <t xml:space="preserve">More open gym for kids.  Basketball </t>
  </si>
  <si>
    <t xml:space="preserve">Sprinkler playground </t>
  </si>
  <si>
    <t>50.157.158.238</t>
  </si>
  <si>
    <t>Dolan Center canoe launch</t>
  </si>
  <si>
    <t>Accessible path of town forest</t>
  </si>
  <si>
    <t>art, coding, archery, science club, lego club etc for youth</t>
  </si>
  <si>
    <t>Any programs for babies / toddlers</t>
  </si>
  <si>
    <t xml:space="preserve">Recreation department recycles same very small slate of programs annually unlikely every other nearby town. There is a one page flyer instead of a catalog of programs like every other town. Dolan Center is dirty.  The pool too (water nice, facility dirty).  I coached youth sports and found the staff to be poor communicators.  I don't know if lazy or just never trained.   </t>
  </si>
  <si>
    <t>We live in a naturally beautiful area.</t>
  </si>
  <si>
    <t xml:space="preserve">Training the administrative staff at the Dolan Center on customer service and communication.  Make and maintain a functional website.  </t>
  </si>
  <si>
    <t xml:space="preserve">More hikes, more canoes, more opportunities to explore outdoors . </t>
  </si>
  <si>
    <t>Thanks for asking.</t>
  </si>
  <si>
    <t>Greenlodge Playground</t>
  </si>
  <si>
    <t>walking areas by Rashi School</t>
  </si>
  <si>
    <t xml:space="preserve">area for teens </t>
  </si>
  <si>
    <t>Not far from our home.</t>
  </si>
  <si>
    <t>Focus on areas for teens to recreate, spend time together, in a well-lit, fun area.</t>
  </si>
  <si>
    <t>174.192.22.57</t>
  </si>
  <si>
    <t>Wilson Mountain area</t>
  </si>
  <si>
    <t>Wooded trails</t>
  </si>
  <si>
    <t>More hiking areas</t>
  </si>
  <si>
    <t>Concentrate on protecting and preserving wetlands and watershed protection.</t>
  </si>
  <si>
    <t>65.223.231.111</t>
  </si>
  <si>
    <t>Rustcraft Rd</t>
  </si>
  <si>
    <t>Greenlodge Fields</t>
  </si>
  <si>
    <t>I would like to see more activities for under 5 on the weekends or evenings to allow working families a chance to participate</t>
  </si>
  <si>
    <t>128.103.138.2</t>
  </si>
  <si>
    <t>safe place for bike riding</t>
  </si>
  <si>
    <t>174.192.26.100</t>
  </si>
  <si>
    <t>Walking area</t>
  </si>
  <si>
    <t>Safe bike area for children</t>
  </si>
  <si>
    <t>Community Garden</t>
  </si>
  <si>
    <t>146.243.83.69</t>
  </si>
  <si>
    <t>More parks and basketball courts</t>
  </si>
  <si>
    <t>Sidewalks in the Hillsdale/Gainsville Rds area</t>
  </si>
  <si>
    <t xml:space="preserve">Develop the Rail Trail and pass the CPA!    </t>
  </si>
  <si>
    <t>173.76.208.100</t>
  </si>
  <si>
    <t>Walking/bike trials</t>
  </si>
  <si>
    <t>Sports playing fields</t>
  </si>
  <si>
    <t>I would like to see more spaces for family activities and a spaces for older kids to go.</t>
  </si>
  <si>
    <t xml:space="preserve">I wish I could pick more than 5. </t>
  </si>
  <si>
    <t xml:space="preserve">We use the playgrounds for play dates. A great way to get the kids out and about. </t>
  </si>
  <si>
    <t>More options, better fields (no more dust/mud field).</t>
  </si>
  <si>
    <t>Maintenance on current spaces, more properties - fields, courts (tennis, basketball), use current parks for community gatherings - family events.</t>
  </si>
  <si>
    <t>Mount Wilson</t>
  </si>
  <si>
    <t>Kayaking on Wigwam Pond</t>
  </si>
  <si>
    <t>Tennis courts with lights</t>
  </si>
  <si>
    <t>There are a lot of smaller playgrounds (and attached play spaces) that are great for little kids</t>
  </si>
  <si>
    <t>More non-sports recreation types like wooded trails and bike paths.</t>
  </si>
  <si>
    <t>The town should acquire the open space to preserve it from development ... actual uses can come later but it seems that the town is slow to act on acquiring the land for future use.</t>
  </si>
  <si>
    <t>It is often hard to determine what fields / facilities are available for non-organized activities. In general it is difficult to use a single website to get a good understanding of how town facilities are used and by what groups.</t>
  </si>
  <si>
    <t>Patch.com</t>
  </si>
  <si>
    <t>76.19.175.21</t>
  </si>
  <si>
    <t>Indoor  Pool</t>
  </si>
  <si>
    <t>Outside pool</t>
  </si>
  <si>
    <t>Family Dancing place</t>
  </si>
  <si>
    <t>I am not aware of spaces for seniors but it is important to me</t>
  </si>
  <si>
    <t xml:space="preserve">Pool  Endicott </t>
  </si>
  <si>
    <t xml:space="preserve">Maintenance   Walking trails  Shelters in parks  </t>
  </si>
  <si>
    <t xml:space="preserve">Maintenance   Good green  project for the lot were snow plows are, high st behind Brookdale cemetery </t>
  </si>
  <si>
    <t xml:space="preserve">Parks and rec email </t>
  </si>
  <si>
    <t>Soccer fields at Difasio and Rustcraft Road</t>
  </si>
  <si>
    <t xml:space="preserve">Lacrosse at private fields </t>
  </si>
  <si>
    <t>The Swimming Pool at the highschool</t>
  </si>
  <si>
    <t>A lacrosse field!!!! with turf and lights</t>
  </si>
  <si>
    <t>a full-time dedicated baseball diamond/complex</t>
  </si>
  <si>
    <t>a hockey rink</t>
  </si>
  <si>
    <t>Love the swimming pool at the highschool.</t>
  </si>
  <si>
    <t>Really really need a field for lacrosse and baseball.The town gives too much to their "year-long" soccer program that should be limited to a season like all the other sports</t>
  </si>
  <si>
    <t>Needs to dedicate a field to lacrosse!!!</t>
  </si>
  <si>
    <t>Baseball field</t>
  </si>
  <si>
    <t>Bike/walking trail</t>
  </si>
  <si>
    <t>Fun with family</t>
  </si>
  <si>
    <t xml:space="preserve">More things for older kids and adults </t>
  </si>
  <si>
    <t>Open a bike/walking trail, build a lacrosse/multi sport field</t>
  </si>
  <si>
    <t>174.192.20.15</t>
  </si>
  <si>
    <t xml:space="preserve">Rec center </t>
  </si>
  <si>
    <t>Tennis court</t>
  </si>
  <si>
    <t>205.219.94.110</t>
  </si>
  <si>
    <t>Capen Field</t>
  </si>
  <si>
    <t>More Community Gardens</t>
  </si>
  <si>
    <t>More places to launch boats on the Dedham water trail</t>
  </si>
  <si>
    <t xml:space="preserve">I often have to pick up beer cans and trash when I take my Son to the park in the morning. </t>
  </si>
  <si>
    <t>Concentrate on maintenance</t>
  </si>
  <si>
    <t>Better prepare for water shortages and bans -- last year fields suffered -- and better maintain the Water Trail and Athletic fields.</t>
  </si>
  <si>
    <t>Nextdoor.com</t>
  </si>
  <si>
    <t>Dedicated Lacrosse Field/Facility</t>
  </si>
  <si>
    <t>Dedicated Pop Warner Facility</t>
  </si>
  <si>
    <t xml:space="preserve">For the taxes we pay, we should have better facilities. Period.  </t>
  </si>
  <si>
    <t>I'll be honest, I think the facilities leave a lot to be desired, compared to neighboring towns.</t>
  </si>
  <si>
    <t xml:space="preserve">We need more fields dedicated to and for YOUTH sports.  </t>
  </si>
  <si>
    <t xml:space="preserve">Develop the land they have with multi-use YOUTH fields.  </t>
  </si>
  <si>
    <t>Dedham community house field</t>
  </si>
  <si>
    <t>Nature area on Dedham st which abuts Millenium park</t>
  </si>
  <si>
    <t xml:space="preserve">There is no public playground is Precinct 1. </t>
  </si>
  <si>
    <t xml:space="preserve">Public outdoor pool at Community House.  Love the openness and size of Wilson mtn. Appreciate the residential zoning of Dedham Village/ former Precinct 1 area. </t>
  </si>
  <si>
    <t>There is no centralized indoor rec space ( indoor pool at dedham High is in E.dedham, Cimmunity house gym is in downtown Dedham, Dolan Rec center is in West dedham). Programs are spread out all over town. Also, Dedham parks &amp; rec website is NOT user friendly or informative.  Outdoor fields have a lot of litter, poorly maintained soccer fields throughout town.</t>
  </si>
  <si>
    <t>Maintain &amp; preserve existing conservation land, improve condition of public athletic fields, designate a field for lacrosse, maintain h/s turf field &amp; track, build a public playground near Dedham Square. Improve Parks&amp; Red website.</t>
  </si>
  <si>
    <t xml:space="preserve">There is abundant litter throughout the town. While Dedham Civic Pride has done great things to beautify interesections and small plots, there is still far too much litter, which leaves a bad impression. </t>
  </si>
  <si>
    <t>96.237.177.130</t>
  </si>
  <si>
    <t>Sullivan Field</t>
  </si>
  <si>
    <t>Outdoor-Kept clean and groomed</t>
  </si>
  <si>
    <t>More water access, develop park/rec off Common St. better access to water.  Canoe, fishing ect...</t>
  </si>
  <si>
    <t>Town has Strier Property (down by the manor) develop this property.</t>
  </si>
  <si>
    <t>174.192.21.3</t>
  </si>
  <si>
    <t>Dedham Public Library</t>
  </si>
  <si>
    <t>A playground in the Manor</t>
  </si>
  <si>
    <t xml:space="preserve">Better walking trails </t>
  </si>
  <si>
    <t xml:space="preserve">Longer library hours </t>
  </si>
  <si>
    <t>The Manor lacks any community meeting area. There is no where for neighbors to gather, no close playground for young children</t>
  </si>
  <si>
    <t xml:space="preserve">The playgrounds and walking trails </t>
  </si>
  <si>
    <t xml:space="preserve">Neighborhood parks and better walking trails </t>
  </si>
  <si>
    <t xml:space="preserve">Acquire the lot  off Hastings road in the manor and turn it into a playground </t>
  </si>
  <si>
    <t>50.225.177.242</t>
  </si>
  <si>
    <t>Track at DHS</t>
  </si>
  <si>
    <t>Better access/walking trails at Charles River, Wigam Pond</t>
  </si>
  <si>
    <t>Improved Bike/Pedestrian safety; bike lanes on major roads especially leading to schools and mbta train stations.</t>
  </si>
  <si>
    <t>I think there needs to be more programming and also safe space to "hang out" for teenagers. I also think we need more programming for active seniors and retirees.</t>
  </si>
  <si>
    <t>The new track at the high school is a great resource for level walking away from traffic and I use it frequently for excercise. I also love that we have pool.</t>
  </si>
  <si>
    <t xml:space="preserve">I would like more safe ways to bicycle, either for transportation/commuting or for exercise. My children rarely ride their bikes because it is not safe to ride on the roads.  </t>
  </si>
  <si>
    <t>Develop bike lanes and paths, improve maintenace of fields, conserve and aquire open space, improve access to Charles River/Wigam pond</t>
  </si>
  <si>
    <t>I am happy to see some real thought and effort put into planning for the next 5-10 years to meet the needs of our changing demographic.</t>
  </si>
  <si>
    <t>73.4.32.75</t>
  </si>
  <si>
    <t>Wilson Mountain.</t>
  </si>
  <si>
    <t>The Riverdale parks and areas close to the Charles River, a treasure.</t>
  </si>
  <si>
    <t>Cutler Park and the canoe access on Needham Street.</t>
  </si>
  <si>
    <t>Safer places to walk.</t>
  </si>
  <si>
    <t>Safer pedestrian crosswalks.</t>
  </si>
  <si>
    <t>Making Dedham safer for pedestrians and bicyclists.</t>
  </si>
  <si>
    <t xml:space="preserve">I believe the parks we have are well maintained.  It would be nice to see Dedham a safer walking and biking town.   Slow the stressed out drivers passing through town to get to work.  More bike lanes.    </t>
  </si>
  <si>
    <t>The parks are maintained very well.  Dedham is fortunate to have the Charles River run through it.  Dedham is a very walkable town except for the stressed out drivers.</t>
  </si>
  <si>
    <t>Make the roadways more amenable and safer for pedestrians and bicycles.</t>
  </si>
  <si>
    <t>Expand interconnectivity.  Feel free to plant trees whenever possible.  Local community gardens.</t>
  </si>
  <si>
    <t>Thank you for the wonderful work you do.  We can take pride in Dedham's parks because of your work and dedication.</t>
  </si>
  <si>
    <t>73.17.18.15</t>
  </si>
  <si>
    <t xml:space="preserve">Gonzalez field </t>
  </si>
  <si>
    <t xml:space="preserve">soccer fields </t>
  </si>
  <si>
    <t>open spaces that leashed dogs are allowed</t>
  </si>
  <si>
    <t>more parking, more space update facilities, more access to indoor facilities as well as outdoor</t>
  </si>
  <si>
    <t>Let leashed dogs on fields.  Develop more fields for sports.</t>
  </si>
  <si>
    <t>192.170.136.181</t>
  </si>
  <si>
    <t>River dale &amp; Cutler Parks</t>
  </si>
  <si>
    <t>Parks &amp; Recreation Center</t>
  </si>
  <si>
    <t>Converted rail path</t>
  </si>
  <si>
    <t>More marked trails</t>
  </si>
  <si>
    <t>Parks and playgrounds could use proper and regular up keep. The Riverdale playground has been broken for all 6 years that I've lived nearby.</t>
  </si>
  <si>
    <t>96.233.98.118</t>
  </si>
  <si>
    <t xml:space="preserve">Playground </t>
  </si>
  <si>
    <t xml:space="preserve">Better playgrounds </t>
  </si>
  <si>
    <t>Condon Field</t>
  </si>
  <si>
    <t>Baseball Complex</t>
  </si>
  <si>
    <t>Existing Fields are some of the worst  managed in the State</t>
  </si>
  <si>
    <t>Centrally located</t>
  </si>
  <si>
    <t>Maintaining more</t>
  </si>
  <si>
    <t>209.6.3.166</t>
  </si>
  <si>
    <t xml:space="preserve">the dog park across from Wilson </t>
  </si>
  <si>
    <t xml:space="preserve">I am still new to Dedham, so I am really still learning about the outdoor spaces. I have a 1 year old, and a dog, so we do enjoy and appreciate Wilson and the dog park. </t>
  </si>
  <si>
    <t>68.236.123.105</t>
  </si>
  <si>
    <t>Year round training facility (Indoor)</t>
  </si>
  <si>
    <t>Dedicated Lacrosse Field (Turf)</t>
  </si>
  <si>
    <t>Bathroom and Concession facilities</t>
  </si>
  <si>
    <t>Dedham is a large district surrounded by very competitive teams in neighboring towns who have the fields and facilities to attract better coaching and to better handle the the requirements of a competitive sports environment. I think we need to consider building a large dedicated indoor facility that will allow for year round training for all sports.</t>
  </si>
  <si>
    <t>Not much, very limited options</t>
  </si>
  <si>
    <t>Dedicated tranining facilities for year round use. Summer programs to help advance skills. Equal access to the concession facilities, right now only Football seems to have the right to use the concession stand and to BBQ</t>
  </si>
  <si>
    <t>Develop a indoor site at the back of memorial field to assist with year round training</t>
  </si>
  <si>
    <t xml:space="preserve">Better notification of events </t>
  </si>
  <si>
    <t>172.56.22.104</t>
  </si>
  <si>
    <t xml:space="preserve">We don't have much stuff to do here </t>
  </si>
  <si>
    <t>More playgrounds in Riverdale area</t>
  </si>
  <si>
    <t>Bike ridding trails</t>
  </si>
  <si>
    <t>A community center</t>
  </si>
  <si>
    <t>There really isn't anything updated in dedham. I have to go else where to take my 2 year old to a park he can play at.</t>
  </si>
  <si>
    <t xml:space="preserve">A water park would be nice. Community center for older people that is affordable </t>
  </si>
  <si>
    <t>Please fix the sidewalks!!!!</t>
  </si>
  <si>
    <t>71.174.62.54</t>
  </si>
  <si>
    <t>Soccer Complex</t>
  </si>
  <si>
    <t>Lacross Complx</t>
  </si>
  <si>
    <t xml:space="preserve">Dedham has many designated playgrounds that need to be made compatible with 21st century expectations. Young families seeking to move to Dedham look at the condition of the playgrounds.   The town needs modern facilities dedicated to the sports and outdoor activities childen-teenagers play - soccer, baseball, lacrosse.  The football field is adequate  </t>
  </si>
  <si>
    <t xml:space="preserve">Dedham works hard with what system they have available.   </t>
  </si>
  <si>
    <t xml:space="preserve">Capital improvements to existing recreational facilities  and the staff to maintain them   To continually modernize. Initiate a 311 call in line to report damage and/or misuse.  Centralize facilities management under one office.  All Playgrounds should have rubber surfaces. </t>
  </si>
  <si>
    <t xml:space="preserve">move forward with the rail trail - bike path. No property values have ever decreased in any town as result of implementation - See minuteman bike way, cape cod bike way as referral    modernize all playgrounds  modernize - designate fields to soccer, lacrosse and baseball   </t>
  </si>
  <si>
    <t xml:space="preserve">Keep at it. That is how changes are made </t>
  </si>
  <si>
    <t>174.192.15.253</t>
  </si>
  <si>
    <t xml:space="preserve">Dedham health and athletic </t>
  </si>
  <si>
    <t xml:space="preserve">I would like a bike trail </t>
  </si>
  <si>
    <t>108.20.137.56</t>
  </si>
  <si>
    <t>Dedham Community House Fields</t>
  </si>
  <si>
    <t>Boch Ice Rink</t>
  </si>
  <si>
    <t xml:space="preserve">Public Home Ice Rink (Not in Hyde Park!) </t>
  </si>
  <si>
    <t>Home Lacrosse Turf Field</t>
  </si>
  <si>
    <t>Newer swimming pool</t>
  </si>
  <si>
    <t>There are very few parks/playgrounds, other than at the schools which are off limits during the day. The soccer fields are mostly dirt, not well grassed. No lacrosse fields!!</t>
  </si>
  <si>
    <t>Good amount of conservation land and walking trails by water.</t>
  </si>
  <si>
    <t>Newer pool - open to public.  Town operated ice rink (not just privately run)</t>
  </si>
  <si>
    <t>Stop building condos and build some more recreation facilities.</t>
  </si>
  <si>
    <t>children take part in Dedham sports.</t>
  </si>
  <si>
    <t>172.58.216.226</t>
  </si>
  <si>
    <t>Avery school basketball courts</t>
  </si>
  <si>
    <t>Basket ball courts</t>
  </si>
  <si>
    <t>Green space</t>
  </si>
  <si>
    <t>24.233.94.140</t>
  </si>
  <si>
    <t>Veterans Field at Stone Park</t>
  </si>
  <si>
    <t>Indoor fields/facility for soccer, lacrosse, batting cages, wrestling</t>
  </si>
  <si>
    <t>Outdoor fields for football, soccer, baseball, softball...</t>
  </si>
  <si>
    <t>An outdoor track for public workouts/youth events</t>
  </si>
  <si>
    <t>65.96.67.53</t>
  </si>
  <si>
    <t>Playground for 8-14 age group</t>
  </si>
  <si>
    <t>Walking/Running/Biking Trail</t>
  </si>
  <si>
    <t>Riverwalk</t>
  </si>
  <si>
    <t xml:space="preserve">Preserve and expand open space, develop unused or inaccessible space </t>
  </si>
  <si>
    <t>Thanks for caring about these important parts of the community.</t>
  </si>
  <si>
    <t>173.9.55.33</t>
  </si>
  <si>
    <t>Rec Center</t>
  </si>
  <si>
    <t>better dog park</t>
  </si>
  <si>
    <t>concentrate on maintenance, develop the Stryer (sp?) property</t>
  </si>
  <si>
    <t>174.192.32.184</t>
  </si>
  <si>
    <t>Millennium park</t>
  </si>
  <si>
    <t>Outdoor public pool or spray park</t>
  </si>
  <si>
    <t>71.245.232.20</t>
  </si>
  <si>
    <t>Oakdale elementary school</t>
  </si>
  <si>
    <t>100.0.56.75</t>
  </si>
  <si>
    <t>Greenlodge fields</t>
  </si>
  <si>
    <t>Park/playground down in the manor; not up the hill!</t>
  </si>
  <si>
    <t>174.192.25.107</t>
  </si>
  <si>
    <t>Pine Island Reserve / Cutler Park</t>
  </si>
  <si>
    <t>Dolan Center Hiking Trails</t>
  </si>
  <si>
    <t>Boardwalk at Wigwam Pond</t>
  </si>
  <si>
    <t>Walking Trail w Workout Stations</t>
  </si>
  <si>
    <t xml:space="preserve">Trail connecting one end of town to the other </t>
  </si>
  <si>
    <t>Seriously lacking activities for the senior demographic.</t>
  </si>
  <si>
    <t>P&amp;R should provide ice skating at Wigwam</t>
  </si>
  <si>
    <t>There's much variety.</t>
  </si>
  <si>
    <t xml:space="preserve">Need to better promote options.      Be more creative, all inclusive, with design of property around ball fields.      All projects should be more accommodating to all demographics.  </t>
  </si>
  <si>
    <t>Build out the Striar property.    Connect Trail systems throughout town</t>
  </si>
  <si>
    <t xml:space="preserve">Better promote the Dedham Trails website and the information available. </t>
  </si>
  <si>
    <t>JuJu's Pol</t>
  </si>
  <si>
    <t>More open soccer/lacrosse fields</t>
  </si>
  <si>
    <t>Bike amd jogging/walking paths</t>
  </si>
  <si>
    <t>The lack of fields really hurts older age groups and adult recreation.</t>
  </si>
  <si>
    <t>Handicap accessible spaces and equipment</t>
  </si>
  <si>
    <t>They are heavily and cooperatively used.  Dedham rec does its best to be fair with limited space.</t>
  </si>
  <si>
    <t>More. More. More space.</t>
  </si>
  <si>
    <t>The acquisition and development of a large outdoor soccer/lacrosse/other area.</t>
  </si>
  <si>
    <t>129.10.85.141</t>
  </si>
  <si>
    <t>Water Trail - Kayak</t>
  </si>
  <si>
    <t>Oakdale/Memorial Parks</t>
  </si>
  <si>
    <t>Basketball - outdoors and indoor</t>
  </si>
  <si>
    <t>Running paths with mile markers</t>
  </si>
  <si>
    <t>My wife and I are in our 30's and have a baby daughter, we love the Wilson Mountain Trails and wish the Whitcomb Woods would be mapped for use.  The only decent outdoor basketball court is behind the middle school, and there's little access to any courts in the winter.  The water trail is fantastic, I've done the whole loop.  It really is an asset to the town.</t>
  </si>
  <si>
    <t>Wilson Mountain has well marked and mapped trails that are excellent, the water trail is great.  My wife and I take our daughter to Oakdale and Memorial Parks, I also have played in softball leagues that have games at Mill Pond park and they are maintained at a slightly better than average level compared to Boston fields.</t>
  </si>
  <si>
    <t>We need the rail trail, I run and I'm always pounding the pavement and leaking into the streets.  I also walk to the commuter rail and am often forced into the streets by snow, which is unsafe.  I would like to see Whitcomb Woods mapped, it's great for the 5k on parks day but I can't revisit it during the rest of the year because I don't know my way around.  Outdoor basketball is limited, and indoor space is near impossible.  I was part of a group that was playing at Riverdale school but it faded off recently.  It's more expensive to keep a gym open for 2 hours in a town I pay taxes to than it is to play in a league with 2 referees and 2 scorekeepers with uniforms.  This is more programmatic, but information about recreational events is impossible to come by.  When is flag day this year?  I heard it's on a weekend.  how do you sign up for the softball league at Memorial?  Is it even a league anymore?  I'd love to be more involved but everything is word of mouth, the website is not update frequently although the new design is at least an improvement.</t>
  </si>
  <si>
    <t>Rail Trail. Improvements to current outdoor courts and playing fields.</t>
  </si>
  <si>
    <t>This is anonymous but I'd be happy to help in any way we can, please feel free to reach out grenier.evan@gmail.com</t>
  </si>
  <si>
    <t>In reality, I don't receive information despite attempts.  Friends in the neighborhood feel the same way.  I'd love be able to get them more involved.</t>
  </si>
  <si>
    <t>104.207.198.226</t>
  </si>
  <si>
    <t>lets better maintain what we have</t>
  </si>
  <si>
    <t>i think the spaces exist, and just need to be maintained better and advertised more so people know what is available</t>
  </si>
  <si>
    <t>availability</t>
  </si>
  <si>
    <t>cleanliness</t>
  </si>
  <si>
    <t>better upkeep/trash removal of outdoor spaces</t>
  </si>
  <si>
    <t xml:space="preserve">the rail trail is a bad idea. it is way to close to people's home's to be safe, and there are much better options for walking trails around Dedham, such as better maintaining current facilities like Wilson Mountain. </t>
  </si>
  <si>
    <t>38.111.58.126</t>
  </si>
  <si>
    <t>Paul park (playground)</t>
  </si>
  <si>
    <t>Dedham pool and tennis courts (high school)</t>
  </si>
  <si>
    <t>Rustcraft (soccer)</t>
  </si>
  <si>
    <t>Striar property development -- trails, tennis, fields</t>
  </si>
  <si>
    <t>Better access to Charles river, walking paths along river</t>
  </si>
  <si>
    <t xml:space="preserve">rail trail </t>
  </si>
  <si>
    <t xml:space="preserve">I don't think we have great outdoor spaces. We could do a lot better. All I see around town is every empty space being developed (houses and business space) and there are empty businesses all around town. I feel like we need fewer buildings and more outdoor recreational space (e.g., walking trails, better fields for youth sports -- the soccer fields at Riverdale are awful, and more useable outdoor space).  </t>
  </si>
  <si>
    <t xml:space="preserve">I had a hard time choosing 5 -- I think we could do way better. </t>
  </si>
  <si>
    <t xml:space="preserve">I like the children's programs offered by the park and rec dept and the other youth sports organizations in town. </t>
  </si>
  <si>
    <t xml:space="preserve">I think the pool/locker rooms could be improved; I think the soccer fields at Riverdale shouldn't be used they are dirt pits filled with ground bees and ants; and the playgrounds aren't great for all ages. I think we should have more walking trails, more parking at Wilson mountain, something for people in Greenlodge/Manor that we can walk to. We walk to Paul Park sometimes but that is really it, maybe have a trail that connected to Fowl Meadow trail in Canton that is run by DCR? Also think about developing the Striar property, I've seen the plans but haven't heard any talk of it coming to fruition (maybe if it's because of the sight lines it could happen after the ECEC moves out of the Capen school?).  </t>
  </si>
  <si>
    <t xml:space="preserve">Develop the Striar property, add more walking trails along the Charles by the Dolan center, and build the rail trail. </t>
  </si>
  <si>
    <t xml:space="preserve">Let's make Dedham a more livable and inviting community with lots of outdoor recreational opportunities. People outside of Dedham think of us as rte. 1 only, I think prioritizing projects that improve quality of life over more real estate (residential and business) development is key to sustaining the quality of life of our residents. </t>
  </si>
  <si>
    <t>72.70.54.173</t>
  </si>
  <si>
    <t xml:space="preserve">Fishing areas (spots or ponds/lakes) </t>
  </si>
  <si>
    <t>12.226.139.126</t>
  </si>
  <si>
    <t>Striar developed</t>
  </si>
  <si>
    <t xml:space="preserve">Develop Striar.  There are so many possibilities for activities that benefit all ages.    </t>
  </si>
  <si>
    <t>Develop Striar.  Set aside money each year or develop a plan to put money in a fund to purchase land when the opportunity arises. I don't believe the vote will support the CPA question.</t>
  </si>
  <si>
    <t>24.34.75.128</t>
  </si>
  <si>
    <t>Fields in Dedham</t>
  </si>
  <si>
    <t>Access Wigwam Brook</t>
  </si>
  <si>
    <t>Walking paths along Mother brook</t>
  </si>
  <si>
    <t xml:space="preserve">Better fields </t>
  </si>
  <si>
    <t>73.4.33.38</t>
  </si>
  <si>
    <t>140.247.221.232</t>
  </si>
  <si>
    <t>outdoor basketball courts</t>
  </si>
  <si>
    <t>indoor tennis courts</t>
  </si>
  <si>
    <t>ice skating/hockey rink</t>
  </si>
  <si>
    <t>172.58.12.221</t>
  </si>
  <si>
    <t>I run along the rail trail section at the high school.</t>
  </si>
  <si>
    <t xml:space="preserve"> Walking/ running/ biking trails along natural areas</t>
  </si>
  <si>
    <t>A community free/affordable gym (maybe a program with public health dept?)</t>
  </si>
  <si>
    <t>Protected and publicly accessible woods, wetlands, waterways..</t>
  </si>
  <si>
    <t>There are great sports fields and playgrounds for kids.</t>
  </si>
  <si>
    <t xml:space="preserve"> If I could choose 6, I would say more community garden space.</t>
  </si>
  <si>
    <t>There is so much potential!</t>
  </si>
  <si>
    <t xml:space="preserve"> More trails for walking, running. How about  access to woods and wetlands, public art, mini parks in neighborhoods or especially near Dedham town village, affordable pools and gym for all ages,  canoe/kayak launch and rentals, shady picnic areas, a skate park under the providence highway overpass, organized group exercise community programs for adults at schools or outdoors in fields in warm weather?</t>
  </si>
  <si>
    <t>Trails! (I'm so tired of walking or running along my neighborhood streets, or having to drive to natural areas in other towns for trails).</t>
  </si>
  <si>
    <t xml:space="preserve"> Thanks for keeping everything looking so great. My main thought is that there are now plenty of sports fields and playgrounds, how can we create more walkable, enjoyable nature spaces for people of all ages? Inspiration: Franklin park woods in Boston, arboretum in jp, jp pond, southwest corridor in jp, millennium park, noanet woods, Cutler park, etc.</t>
  </si>
  <si>
    <t>134.174.21.27</t>
  </si>
  <si>
    <t>The DCH House</t>
  </si>
  <si>
    <t>The ECEC playground</t>
  </si>
  <si>
    <t xml:space="preserve">A big playground in the Manor area. </t>
  </si>
  <si>
    <t xml:space="preserve">A year round indoor play area for toddlers/younger kids. </t>
  </si>
  <si>
    <t xml:space="preserve">The parks we go to our great for toddlers and smaller children. I just wish there were more in our neighborhood and more open play area (The Manor). Nothing is currently walkable. </t>
  </si>
  <si>
    <t xml:space="preserve">I've only used the outdoor, but everything is in good shape and works well for my 3 year old. </t>
  </si>
  <si>
    <t xml:space="preserve">A year round indoor facility for the winter. I'd also like more parks in my area with a place to bring lunch. </t>
  </si>
  <si>
    <t>Neighborhood association emails</t>
  </si>
  <si>
    <t>50.201.146.94</t>
  </si>
  <si>
    <t>12.130.9.139</t>
  </si>
  <si>
    <t>Mill Pond Park</t>
  </si>
  <si>
    <t>DHS gym</t>
  </si>
  <si>
    <t>Walking trails along Mother Brook</t>
  </si>
  <si>
    <t>The rail trail behind the high school</t>
  </si>
  <si>
    <t>East Dedham needs more resources</t>
  </si>
  <si>
    <t>Mother Brook is an untapped resource.  We could do so much more with it.</t>
  </si>
  <si>
    <t>Memorial &amp; Rustcraft Field</t>
  </si>
  <si>
    <t>Greenlodge Field</t>
  </si>
  <si>
    <t>Improved Baseball Fields as they are all in terrible shape and a hazard to kids</t>
  </si>
  <si>
    <t>Improved school fields as they are also in terrible shape and a hazard to kids</t>
  </si>
  <si>
    <t>New fields and courts at Capen</t>
  </si>
  <si>
    <t>improve the recreational fields...they are in terrible condition and embarrassing compared to surrounding towns and a hazard to the kids.</t>
  </si>
  <si>
    <t>#1 concentrate on improving and maintaining all fields #2 develop recreational fields in Capen</t>
  </si>
  <si>
    <t>Please improve the open space and recreational fields in Dedham.  Especially in this day and age with technology, we need to improve our parks, recreation and open space to maximize the opportunity to keep our kids outdoors, active and in the community for both mental and physical health and continue on through their lives as they get older and participate in sports and a healthy lifestyle.</t>
  </si>
  <si>
    <t>173.162.138.254</t>
  </si>
  <si>
    <t>DHS fields</t>
  </si>
  <si>
    <t>Open Park</t>
  </si>
  <si>
    <t>174.192.1.251</t>
  </si>
  <si>
    <t>Oakdale school</t>
  </si>
  <si>
    <t>208.206.3.187</t>
  </si>
  <si>
    <t>Water play area</t>
  </si>
  <si>
    <t>Walking trails where strollers can be used with ease</t>
  </si>
  <si>
    <t>Toddler/young child friendly play areas</t>
  </si>
  <si>
    <t>Toddler park at riverside park needs updating.</t>
  </si>
  <si>
    <t>Restrooms, making riverside park off leash place for dogs</t>
  </si>
  <si>
    <t>104.129.194.71</t>
  </si>
  <si>
    <t>Dedham Trials (Behind Dolan Center)</t>
  </si>
  <si>
    <t>Trails in Fowl Meadow</t>
  </si>
  <si>
    <t>Striar Project</t>
  </si>
  <si>
    <t xml:space="preserve">Extending Dedham Trails </t>
  </si>
  <si>
    <t>174.192.6.217</t>
  </si>
  <si>
    <t>Soccer facilities</t>
  </si>
  <si>
    <t>76.119.76.161</t>
  </si>
  <si>
    <t>Endicott Greenhouse</t>
  </si>
  <si>
    <t>Community fire pit</t>
  </si>
  <si>
    <t>I used outdoor spaces much more when my kids were young and I had a puppy and thought space was adequate back then. I think we've gained some nice open space and accessibility since then, which is good. More the bettter!</t>
  </si>
  <si>
    <t xml:space="preserve">If we use private property, like DCH or Nobles, that's great but Town-owned quality and accessibility goes down. </t>
  </si>
  <si>
    <t>Everything seems worn down and depressed. (I know that's the opposite of what you asked.) I like that we have some fairly decent options.</t>
  </si>
  <si>
    <t>Communication about where they are when they're available. Town tennis program for all ages. With improved courts and competition. Recycling collection at parks and public places.</t>
  </si>
  <si>
    <t>Concentrate on beautification and maintenance. We have too many ugly buildings going up with unmaintained landscaping. So the Town needs to counter that by keeping up what we do have.</t>
  </si>
  <si>
    <t>Don't know if we have a name. School is split between Avery/Riverdale but live near the Square off Washington.</t>
  </si>
  <si>
    <t>We need more consistency and better communication. For instance, I'm a semi-regular swimmer at the Dedham Pool and I never know when it's open. I show up when it's supposed to be open and nobody is there. That really bugs me. Also, usage and drive/walk/bike depends on season. More walking/biking could be done if sidewalk shoveling was enforced. It is not. Washington Street is always un-walkable because residents don't shovel their sidewalks.</t>
  </si>
  <si>
    <t>Town Website is unreliable for updated information on pool closings.</t>
  </si>
  <si>
    <t>96.89.192.177</t>
  </si>
  <si>
    <t>DHS Turf</t>
  </si>
  <si>
    <t>Lacrosse Field (or public field that lacrosse can use)</t>
  </si>
  <si>
    <t>Youth sports can't access fields or must use fields in poor condition to practice/play.</t>
  </si>
  <si>
    <t>Go forward with the Manor Fields project.</t>
  </si>
  <si>
    <t>173.9.86.145</t>
  </si>
  <si>
    <t>Park where Oakdale, East Dedham &amp; Readville meet</t>
  </si>
  <si>
    <t>generally, the parks are safe spaces to play.</t>
  </si>
  <si>
    <t>walking access to some of the areas is insufficient.  Specifically -  safer access to Rustcraft from all directions and safer access to parks &amp; rec building, Wilson mt trails.  Paul Park needs benches on the inside of the tot lot.</t>
  </si>
  <si>
    <t>108.20.41.236</t>
  </si>
  <si>
    <t>Fishing Dock</t>
  </si>
  <si>
    <t>Expanded Kayak rental program</t>
  </si>
  <si>
    <t>Fields dedicated to one specific sport- for example, no baseball/ soccer overlap</t>
  </si>
  <si>
    <t>Wilson Mountain  The Endicott Estate  The James Joyce Ramble  The Flag Day Parade  Summer concerts at Endicott  Youth sports offerings</t>
  </si>
  <si>
    <t>Clean up the watertways- create paths and access around Wigwam ponds, add a fishing dock, expand the kayak rental program (or contract out to a company to run a full time kayak rental program spring/summer/fall)  Turn Fairbanks park into a bona fide Little League park, with grass in the outfields on all 3 fields, better seating,dugouts and scoreboards for all three fields, and a better concession stand (one that can offer hot food besides hot dogs regularly). Have a landscaping company donate turf for the outfield grass. Make it look respectable for hosting tournaments.  Better maintenance of soccer fields- youth sports shouldn't be playing on fields covered in goose poop.  More tennis courts, and a better instructional program in the summer for kids- and adults- to learn to play tennis  Recreational facilities for teenagers- an accessible rec center where they feel welcome, with lit outdoor basketball courts, indoor video games or pool tables or whatever else they think is fun- space for them to hang out and text each other and stay out of trouble  Intergenerational recreation- raised bed community gardens near playing fields (like at Newbridge), community fishing docks, better sidewalks linking parts of town together</t>
  </si>
  <si>
    <t>Follow best practices that other towns have in place when it comes to field maintenance. Dedham has the worst playing fields in Eastern MA, and the excuses of money and overusage are wrong. Other towns have fewer resources and better fields. If the people maintaining the fields worked in the private sector, they'd be fired. For example, watering a field in the middle of the day in July when it is in full sun will cause it to brown out. Cutting the grass too low will cause it to die. Find out how Westwood, Needham, Canton, Stoughton, Sharon, Braintree, Franklin, Mansfield, Milton, Medfield, Raynham, Walpole, West Roxbury maintain their fields and follow suit.  Build a sidewalk from Fairbanks field to the train station/ Legacy Place to improve safety and walkability- more people walking along the road now between General Dynamic and the train, likely to get hit.  Follow through with the Striar field plan. Stop talking about it and get it done.</t>
  </si>
  <si>
    <t>193.179.215.99</t>
  </si>
  <si>
    <t>The temoporary dog park</t>
  </si>
  <si>
    <t>The canoe/kayak launch</t>
  </si>
  <si>
    <t>I would use the rail trail</t>
  </si>
  <si>
    <t>A perm LARGE dog park.  One acre is not enough for large dogs</t>
  </si>
  <si>
    <t>More off leash walking paths</t>
  </si>
  <si>
    <t>THE RAIL TRAIL!</t>
  </si>
  <si>
    <t>very disappointed because the town is always focused on space for children's sports and no other demographic</t>
  </si>
  <si>
    <t>They normally pretty clean but limited because in many areas dogs even on leashes are not allowed.</t>
  </si>
  <si>
    <t>More facilities for citizens with dogs and older citizens</t>
  </si>
  <si>
    <t>A large dog park and more areas where people could walk their dogs even if they are on leash.  A rail trail.</t>
  </si>
  <si>
    <t>Support the rail trail and a state of the art dog park.  Also off leash trails.</t>
  </si>
  <si>
    <t>172.58.4.72</t>
  </si>
  <si>
    <t>Dead end of the rail trail i.e. rail trail by high school</t>
  </si>
  <si>
    <t xml:space="preserve">I would use any type of trail along a waterway if they existed </t>
  </si>
  <si>
    <t>There seem to be a lot of spaces for playgrounds and sports. I would like to see more nature trails and access to the wetlands, mother brook, and other areas with natural habitats</t>
  </si>
  <si>
    <t>We don't need anymore fields.</t>
  </si>
  <si>
    <t>Develop the rail trail</t>
  </si>
  <si>
    <t>162.99.243.47</t>
  </si>
  <si>
    <t>Oakdale Elementary Playground</t>
  </si>
  <si>
    <t xml:space="preserve">walking or bike trails </t>
  </si>
  <si>
    <t>sprayground/water park for kids</t>
  </si>
  <si>
    <t>Young and middle aged adults needs spaces that allow them to engage in popular exercise activities among those age groups, like running and biking. I would LOVE to have a trail that I could run and walk on, especially one that would take me to different focal points in Dedham (like Dedham Square to Oakdale)</t>
  </si>
  <si>
    <t>The play equipment for kids is typically in excellent condition</t>
  </si>
  <si>
    <t>It would be great to have more spaces that accomodate adult activities like biking, running or walking.</t>
  </si>
  <si>
    <t>Put in the Dedham Rail Trail, put in a sprayground/water play area for summer time.</t>
  </si>
  <si>
    <t>96.237.177.53</t>
  </si>
  <si>
    <t>High school field/Avery field and playgrounds</t>
  </si>
  <si>
    <t>Memorial field and playground</t>
  </si>
  <si>
    <t>Striar property developed</t>
  </si>
  <si>
    <t>Easy parking and multiple points of access to the open spaces</t>
  </si>
  <si>
    <t>develop the Striar property for recreation</t>
  </si>
  <si>
    <t>The town should develop the Striar property that it has been talking about doing for several years.</t>
  </si>
  <si>
    <t>Edge of Oakdale and East Dedham. Not sure with rezone</t>
  </si>
  <si>
    <t>This survey seems VERY skewed to getting traction for the Rail Trail. The town needs to start listening to the people who live ON the trail that do not support it. 98% of those with yards on the trail Do Not want it. We need to all respect that and look for other areas for a similar path system.</t>
  </si>
  <si>
    <t>Dolan center river access &amp; walking trails</t>
  </si>
  <si>
    <t>Rail trail/linear park that is currently under study</t>
  </si>
  <si>
    <t>Full access with safe parking and paths to Wigwam Pond</t>
  </si>
  <si>
    <t>Walking and biking trails along Charles River and Providence Hwy from Dedham line or Bridge Street to Marine Rotary</t>
  </si>
  <si>
    <t xml:space="preserve">For years Dedham was solely focused on ball fields and programming for kids. That focus met the needs of some, but not all, kids, and did nothing to meet the needs of adults. While the focus has expanded, particularly with development of the Dedham Water trail, we still have zero accessible walking trails for older adults and people with disabilities. Dolan Center, Cutler Park, Wilson Mountain are great for people who can hike, but I cannot take my 70 year old mother to those trails, and the town's network of sidewalks and crosswalks for walking is spotty at best. There's not even a great place for a picnic in town. Given how little use the softball field at the Dolan center seems to get, I would much have preferred for that to be a park and picnic area, that would allow all of Dedham's residents to use the space and enjoy access to the river.   Even the definitions at the top of this survey are troubling - I worry that i you do not include passive recreation in the definition of "Recreation Resources" we will continue to priorities developing and maintaining spaces which do not meet the needs of the majority of our residents.    </t>
  </si>
  <si>
    <t>This question wording is tough - most of these facilities are not provided at all. Are you asking people to rank their priorities?</t>
  </si>
  <si>
    <t xml:space="preserve">There are plenty of options for youth sports, also resources for adults playing team sports. Water trail access is a fantastic improvement, as is the ability to rent boats. </t>
  </si>
  <si>
    <t xml:space="preserve">-More connection between open spaces - like Wigwam Pond to the Rustcraft fields and pond behind Red Cross building would be wonderful.   -Bike and Walking trails. This is important for recreation and transportation. The existing trails are not sufficient - 1) they aren't easy for older adults to navigate and 2) they require driving to get to them.  The bike trail would provide access to the outdoors and recreation for people of all ages and abilities, and thousands of residents could access it without having to get into a car first. And it would provide many kids with a safer way to get to Memorial and Gonzalez fields for those who use them for sports.   -Picnic spaces and parks that encourage people to get outdoors for passive recreation and community building  -Pocket parks. I would love to see Parks and Rec consider the parks aspect of their title. For instance, how can we push for a pocket park at the new Town Hall, which would benefit seniors visiting the senior center as well as the neighborhoods nearby (who have no park within walking distance). With plans to spark redevelopment of East Dedham, where is the  potential to create pockets of green space with seating? I would like to see Dedham commit to finding ways to increase access to open space, parks, and recreational experiences large and small, across the entire town.   </t>
  </si>
  <si>
    <t xml:space="preserve">1) Develop the Dedham Heritage Rail Trail, including helping abutters mitigate the change by offering substantial landscaping and/or fencing to those who are very close to the trail.   2) Begin to plan for climate resiliency - in the next one or two decades the Northeast is forecast to have an increase in summer temperatures overall and days of extreme heat. We should be looking for opportunities to prepare for this before it gets worse, such as planting additional trees at fields and parks to provide increased shade as they reach maturity. This is a simple step the town can take now that will save money down the road.   3) examine spaces that Dedham might wish to acquire for open space and recreation planning, and ask for right of first refusal in case the property is placed for sale.   4) develop a unified map of Dedham parks and open space. It is currently impossible to get this in one place - Dedham P &amp; R has individual links to/maps of fields, Dedham Trails has individual links to trails. We need a unified map and site that allows people to understand the resources that we do have, since so many are hard to access or find out about. </t>
  </si>
  <si>
    <t xml:space="preserve">You might consider revising questions 8 and 9. If you keep 9 as is, you should revise 8 to read "How far is the closest open space or recreation facility _that you regularly use_ from your home?"  I live close to a field and can walk to it, but that has only been of value when I had kids in organized sports. So while my answer to 9 explains my proximity to a field, it does not explain how far I have to travel to get to a space that is of value to me.       Also, why is it relevant to ask how long someone has lived in Dedham? I worry that people will be tempted to cater more to the desires of people who have lived here a long time, but I think the needs of people who have recently committed to Dedham with an intent to raise their families here are just as valid. </t>
  </si>
  <si>
    <t>Regarding the playgrounds we most frequent, they are always clean and well kept.</t>
  </si>
  <si>
    <t>209.6.13.214</t>
  </si>
  <si>
    <t>Millennium Park (not in Dedham)</t>
  </si>
  <si>
    <t xml:space="preserve">While I feel that there are a number of facilities in the town for all age level, the upkeep of the areas leave a lot to be desired. You need to add a update/maintenance plan into the recreational master plan for all areas.  </t>
  </si>
  <si>
    <t xml:space="preserve">Right now my husband and I are using the Dedham Pool about three or four times a week. The staff are very nice; the pool itself is well maintained, but the locker rooms could use some work. It is not a pleasant experience to be showering with moldy shower curtains!  </t>
  </si>
  <si>
    <t>The Riverdale School Field is  a disgrace! I have been up there for my grandchild's soccer and baseball games. They play in either dust or weeds. Pay more attention to maintenance. I know it is difficult to find field space, but you really after to figure out a schedule of field rotation so that you can seed and rest the turf on the fields.</t>
  </si>
  <si>
    <t>The town should be working on developing the Striar property. With the new construction of the ECEC, we should be looking into that property has a way of accessing the lands behind it. Then the town could develop walking trails, fields, tennis courts (possibly) in that area.</t>
  </si>
  <si>
    <t>As for recreational opportunities, I think that Park and Rec needs to offer more classes for physical fitness, lifetime sports. Why can't those classes be offered at local schools in the evening? Boston has a community school network (or at least they did when we lived there back in the day) that brought programming to neighborhoods.</t>
  </si>
  <si>
    <t>209.6.9.188</t>
  </si>
  <si>
    <t>DEDHAM High Track</t>
  </si>
  <si>
    <t>Dedham Travel Soccer fields</t>
  </si>
  <si>
    <t>Extended lighting at DEDHAM Track.</t>
  </si>
  <si>
    <t>Another soccer field for practice and games.</t>
  </si>
  <si>
    <t>Indoor track, especially for Winter track.</t>
  </si>
  <si>
    <t>High school winter track team has to practice in the hallways. Need more areas and lighting for people to run and walk.</t>
  </si>
  <si>
    <t>Can't comment because I see what other town have in comparison to DEDHAM.</t>
  </si>
  <si>
    <t>Have to see what space is available. Have more time and availability for running and walking.</t>
  </si>
  <si>
    <t>Publicize what the town has available to not create duplication of resources.</t>
  </si>
  <si>
    <t>Not at this time.</t>
  </si>
  <si>
    <t>146.243.176.204</t>
  </si>
  <si>
    <t xml:space="preserve">Senior citizen </t>
  </si>
  <si>
    <t>Night classes</t>
  </si>
  <si>
    <t>173.48.173.177</t>
  </si>
  <si>
    <t>Barnes playground</t>
  </si>
  <si>
    <t>More wooded trails</t>
  </si>
  <si>
    <t>174.221.7.61</t>
  </si>
  <si>
    <t>All fields</t>
  </si>
  <si>
    <t xml:space="preserve">Dolan center </t>
  </si>
  <si>
    <t>Easier water access</t>
  </si>
  <si>
    <t>Safe attractive facilities for activities for teens</t>
  </si>
  <si>
    <t xml:space="preserve">Get the word out </t>
  </si>
  <si>
    <t>Should be by precinct 6</t>
  </si>
  <si>
    <t>107.77.223.109</t>
  </si>
  <si>
    <t>Gonzales</t>
  </si>
  <si>
    <t xml:space="preserve">Better soccer fields </t>
  </si>
  <si>
    <t>It's embarrassing when you have home games and there are no restrooms to use or the kids are playing in a dust pile . It's not acceptable.</t>
  </si>
  <si>
    <t xml:space="preserve">Riverdale park near Charles river should be owned and operated by dedham </t>
  </si>
  <si>
    <t>50.204.110.250</t>
  </si>
  <si>
    <t>Riverdale Elementry Field and Playground</t>
  </si>
  <si>
    <t>Pool Field</t>
  </si>
  <si>
    <t>Condon Field and Playground</t>
  </si>
  <si>
    <t>Well maintained fields w grass or turf</t>
  </si>
  <si>
    <t>Indoor turf space for winter</t>
  </si>
  <si>
    <t>Bike/hiking trail space</t>
  </si>
  <si>
    <t>All of the fields at the Elementary schools are in terrible shape, yet this is where Dedham youth sports expect teams to practice and play. The PTO at Riverdale has offered to airrate and reseed the field but the town has rejected that offer and the field continues to remain a mud plot in the fall, winter and spring and a dust bowl in the summer. The only spaces that seem to get proper grooming are Rustcraft, Lower Memorial and the new High School Field.     I do think the areas providing access to the Charles River around Riverdale has been a positive development. The aesthetics and the work near Cutler Park should improve that area very nicely. I also think Paul Park is a very nice area as well. If we could keep our elementary school fields and playgrounds in the same condition as Paul Park, I think I would have a higher satisfaction level.</t>
  </si>
  <si>
    <t xml:space="preserve">I think the new HS field and track is great. I think the new Avery play ground is great. Paul Park is a fantastic place. Water access in Riverdale has improved. DCH has a great field and the community pool is a nice addition.  </t>
  </si>
  <si>
    <t xml:space="preserve">We need an indoor field for winter/poor weather training. I think putting benches on the field for sports would be great for teams. I do like rail trail idea for biking and walking and running. Most importantly though is the maintenance of the elementary school fields. They are in terrible shape and we use them for everything. </t>
  </si>
  <si>
    <t>107.77.226.92</t>
  </si>
  <si>
    <t>More walking/running areas</t>
  </si>
  <si>
    <t>Lots of playground options</t>
  </si>
  <si>
    <t>More open spaces for passive recreation/enjoying nature.</t>
  </si>
  <si>
    <t>Develop the Rail Trail.</t>
  </si>
  <si>
    <t>108.7.224.122</t>
  </si>
  <si>
    <t>condon field</t>
  </si>
  <si>
    <t>We have a lot of variety</t>
  </si>
  <si>
    <t>Save Mother Brook</t>
  </si>
  <si>
    <t>174.192.30.66</t>
  </si>
  <si>
    <t>73.143.192.57</t>
  </si>
  <si>
    <t>Sidewalks</t>
  </si>
  <si>
    <t>Wigwam pond development</t>
  </si>
  <si>
    <t>Would like to see the projects already in progress get finished.  Fix the sidewalks we have before starting a sidewalk that will cost well over $3 million that will be intrusive to the abutters.</t>
  </si>
  <si>
    <t>Update what we have, the pool, tennis courts are a mess, sidewalks need repair, maintain playgrounds, exercise charts and stable equipment on trails in playgrounds for when children are playing so adults can maybe do strengthening exercises while watching their children play.</t>
  </si>
  <si>
    <t>Finished unfinished projects.</t>
  </si>
  <si>
    <t>The majority of the abutters of the proposed Dedham Heritage Rail Trail think it is a waste of taxpayers money and also would infringe on their privacy, let alone the cost as well as the safety and security of our homes and families.  At a proposed cost of over $3 million, it is a glorified sidewalk with no natural scenery, only the backs of homes and business as well as going through two schools.  One build on the rail trail.</t>
  </si>
  <si>
    <t>50.203.152.198</t>
  </si>
  <si>
    <t>Dedham High School Pool</t>
  </si>
  <si>
    <t>Running Trail</t>
  </si>
  <si>
    <t>Improved Pool - fix diving boards</t>
  </si>
  <si>
    <t>Dedham does a great job with fields for sports.  It is great that Dedham has a town pool.</t>
  </si>
  <si>
    <t>It is so nice that Dedham has a pool but they need to put money into it.  It could be such a great feature of the town but it has broken diving boards and is not very clean or well kept.  Would like to see some money put into the pool.      Dedham should also consider putting up a real hockey rink in the winter in which they could charge a minimal fee to use.  I think it would be a great addition to the town open space in the winter.</t>
  </si>
  <si>
    <t xml:space="preserve"> - Fix the pool (Facelift for pool and locker rooms and fix the diving boards)  - Real Skating rink in winter  - Hopefully the rail trail can go in to provide a running path</t>
  </si>
  <si>
    <t>34.207.83.223</t>
  </si>
  <si>
    <t xml:space="preserve">Create the proposed rail trail.   Create and improve bike paths and bike lanes throughout the town. </t>
  </si>
  <si>
    <t>108.7.59.206</t>
  </si>
  <si>
    <t>Track at the High School</t>
  </si>
  <si>
    <t>Cutler Park path in Riverdale</t>
  </si>
  <si>
    <t>Better use of Riverdale Park</t>
  </si>
  <si>
    <t xml:space="preserve">Would like a safer walking path at Riverdale Park  </t>
  </si>
  <si>
    <t xml:space="preserve">Again, just feel the Riverdale Park could have a better walking path, better view of the River, picnic areas, better upkeep through out the year. </t>
  </si>
  <si>
    <t xml:space="preserve">I like the access to the River, now. </t>
  </si>
  <si>
    <t>More activities for all ages in all areas so we can all get to know all the open and recreational areas throughout the town.</t>
  </si>
  <si>
    <t xml:space="preserve">Not sure if the Town owns Riverdale Park or shares it with the State but I would like the town to own it and maintain it. Also would like some type of museum to showcase the canoe houses of the past and its athletes..some that went to the olympics.   </t>
  </si>
  <si>
    <t xml:space="preserve">Dedham is on the right path..Thank You!  </t>
  </si>
  <si>
    <t>108.7.96.163</t>
  </si>
  <si>
    <t xml:space="preserve">Something geared towards toddlers/preschool would be nice, as well as seniors. </t>
  </si>
  <si>
    <t xml:space="preserve">That we have them and they're spread out around town so everyone can have access. </t>
  </si>
  <si>
    <t xml:space="preserve">When my children were little we had an awful time at the playgrounds. There are no facilities and very little shade. Especially at Memorial. </t>
  </si>
  <si>
    <t>107.77.224.93</t>
  </si>
  <si>
    <t>Whitcomb woods</t>
  </si>
  <si>
    <t>Better sidewalks to access the areas</t>
  </si>
  <si>
    <t xml:space="preserve">Green courtyard or common space in center of town </t>
  </si>
  <si>
    <t xml:space="preserve">Dedham is a town full of young families, there is not one playground in precinct 1. Wouldn't it make sense to have a terrific nature themed playground at the rec center as needham and other surrounding towns have? </t>
  </si>
  <si>
    <t>Dedham needs to improve wall ability. If The rec and green spaces aren't safely accessible  for a pedestrian then there's no point. Currently the sidewalks or lack there of makes it extremely difficult for families with young kids to enjoy.</t>
  </si>
  <si>
    <t>Concentrate on walkability and  access.</t>
  </si>
  <si>
    <t>209.6.13.13</t>
  </si>
  <si>
    <t>Basketball Courts throughout the town</t>
  </si>
  <si>
    <t>Manor Fields to go walking</t>
  </si>
  <si>
    <t>We have enough empty soccer fields, we dont need any more.</t>
  </si>
  <si>
    <t>I think we have everything Dedham needs, people just have to know about it, and it has to be maintained</t>
  </si>
  <si>
    <t>There is a lot for the people of Dedham to do here in town  The free summer camps at the playgrounds is incredible.</t>
  </si>
  <si>
    <t>1 - The Rec website is awful - Facebook should not be relied upon for Rec info.  2 - The cost to rent a gym is ridiculous  3 - The times to us the gyms should be expanded for high school kids on Friday and Saturdays to give them something to do.  4 - There are plenty of people that would want to volunteer to do something in the town, just ask.</t>
  </si>
  <si>
    <t xml:space="preserve">Fix up the current fields they have. The maintenance on the fields is AWFUL!!! - if the town needs help ask for volunteers, then ask. This goes make to the website being awful, ask for volunteers there, or ask for field feedback on the site and actually do something with the feedback.  I clean up Manor Field walking trails, I fixed up the ECEC basketball court, I fixed the Rustcraft baseball field pitching mounds last season, I fixed up the Oakdale School basketball hoops, I'm about to put new nets on the basketball courts at Paul Park. Why didn't the town do any of this, or ask for help?    Use the multiple fields we have for multiple things    Get rid of the baseball fields at the ECEC and use that for the Lax field, if the Lax field is a big deal.    </t>
  </si>
  <si>
    <t xml:space="preserve">I wish the people in charge of the recreational opportunities we just more responsive and seemed to enjoy their jobs more. Conversations with them make are short and make you feel as if you are annoying them.      having to  pay a janitor an hour before and after an event at a school is great for some activities, but not for all. If the janitor isn't needed before or after you shouldn't have to pay for a full hour.  </t>
  </si>
  <si>
    <t>107.77.226.11</t>
  </si>
  <si>
    <t>Dolan</t>
  </si>
  <si>
    <t>Lacrosse space</t>
  </si>
  <si>
    <t>Fishing spot</t>
  </si>
  <si>
    <t>No practice field for lacrosse</t>
  </si>
  <si>
    <t>Hockey rink fishing spot lacrosse space</t>
  </si>
  <si>
    <t>96.92.132.113</t>
  </si>
  <si>
    <t>Oakdale park</t>
  </si>
  <si>
    <t>I would like to see the parks cleaned up more.  I have small children and I'm always finding trash or broken bottles on the play group (specifically Oakdale and Paul park)</t>
  </si>
  <si>
    <t xml:space="preserve">I like that the playgrounds are fairly new and they are all over town.  If 1 doesn't have something another will. </t>
  </si>
  <si>
    <t>Just the cleanliness.  Hate seeing trash and broke bottles left behind.  Maybe a few more trash barrels would help?</t>
  </si>
  <si>
    <t xml:space="preserve">concentrate on maintenance.  Overall I think the parks are great.  </t>
  </si>
  <si>
    <t>108.7.96.129</t>
  </si>
  <si>
    <t>Playing fields (school and non-school)</t>
  </si>
  <si>
    <t>Dedham Recreation building (classes)</t>
  </si>
  <si>
    <t>A youth sports field complex (like DeFazio in Needham)</t>
  </si>
  <si>
    <t>Simple splash park at one of the playgrounds for hot days</t>
  </si>
  <si>
    <t xml:space="preserve">Improved outdoor tennis and basketball courts </t>
  </si>
  <si>
    <t>I have long been dissatisfied with the number and quality of playing fields, going back to my childhood in the 70s and 80s through to today now that I am a parent of a 7 year old! The school playing facilities are part of our open space and recreational assets but are very poorly maintained. This needs to be addressed organizationally within the Town. (I now it's a separate budget but it's a problem that needs solving.)</t>
  </si>
  <si>
    <t>The Rec department runs some high quality programs at a  very affordable cost.</t>
  </si>
  <si>
    <t>- Improve the quality of playing fields, including those now on school property. Riverdale School "soccer fields"  are simply flat areas of dust and trash, not actual fields, for example.    - Add a simple splash park area to one of the playgrounds. This seems easy to do and maintain.  - The outdoor tennis and basketball courts are in rough shape and always have been in my many years living in Dedham.</t>
  </si>
  <si>
    <t xml:space="preserve">We need to serve all generations, not just families.  However, we have never had a great field complex for our youth sports. This is a baseline amenity for a suburb these days.  It is a must have. We need to acquire land or develop Town owned land to create a safe, high quality complex of fields.  </t>
  </si>
  <si>
    <t xml:space="preserve">Devoting millions of dollars to a 1.4 mile rail trail would be a huge waste of money, whether these are state grant funds or town funds or a mix.  We have had many more pressing needs for a very long time. We should take care of those needs before spending millions of dollars and antagonizing our property owners and businesses. I will be very disappointed if the rail trail issue hijacks this recreation planning effort.  Thank you for seeking ideas and comments. </t>
  </si>
  <si>
    <t>newspaper websites (not the paper itself)</t>
  </si>
  <si>
    <t>108.20.154.123</t>
  </si>
  <si>
    <t xml:space="preserve">Candy mountain </t>
  </si>
  <si>
    <t>129.55.200.20</t>
  </si>
  <si>
    <t>High school turf feild</t>
  </si>
  <si>
    <t xml:space="preserve">more boat drops </t>
  </si>
  <si>
    <t>baseball fields with lights</t>
  </si>
  <si>
    <t>The conditions of all school fields are poor.  The conditions of all baseball fields could be a lot better.  Waiting for Gonzalez to start?</t>
  </si>
  <si>
    <t>I like the that youth baseball can have 3 games playing at the same time. Its a feeling community.</t>
  </si>
  <si>
    <t xml:space="preserve">Lights, it make scheduling activities. People work till 5:00 and beyond, and it is hard to our kids games and practices. </t>
  </si>
  <si>
    <t xml:space="preserve">Get Gonzalez field done, add light to all ball fields, fix and maintain fields. They are worst around. The worst part about it the kids know. </t>
  </si>
  <si>
    <t>50.189.93.167</t>
  </si>
  <si>
    <t>Walking trail at Newbridge</t>
  </si>
  <si>
    <t>Wilson Mountain trail</t>
  </si>
  <si>
    <t>Permanent dog park</t>
  </si>
  <si>
    <t>Dedham heritage rail trail</t>
  </si>
  <si>
    <t xml:space="preserve">We enjoy the trail at Newbridge when the weather is good. </t>
  </si>
  <si>
    <t xml:space="preserve">We would love a bike path for safe bike riding off the street. </t>
  </si>
  <si>
    <t>Approve the bike path/ rail trail.</t>
  </si>
  <si>
    <t>209.6.162.130</t>
  </si>
  <si>
    <t>Culer Park: off Vine rock and both Needham St entrances</t>
  </si>
  <si>
    <t>Bicycle paths (and on-street bike accomodations)</t>
  </si>
  <si>
    <t>Develop Striar property</t>
  </si>
  <si>
    <t>Better configuration for Karate, Wrestling, and Gymnastics at Dolan Rec</t>
  </si>
  <si>
    <t>The Staff</t>
  </si>
  <si>
    <t>Signage/Parking at locations with multiple entry points, and at lesser known trails.</t>
  </si>
  <si>
    <t>Develop Striar property  Develop Rail Trail  Maintain and improve Dolan Rec Center.</t>
  </si>
  <si>
    <t>Programs need to be publicized more. Perhaps by inserts in Dedham Times, Dedham/West Roxbury Transcript, Needham newspaper 3-4 times a year, perhaps by roadside signs.</t>
  </si>
  <si>
    <t>207.69.172.50</t>
  </si>
  <si>
    <t>HSL trails</t>
  </si>
  <si>
    <t>Strair trails</t>
  </si>
  <si>
    <t>Many choices</t>
  </si>
  <si>
    <t>OPen to new ideas</t>
  </si>
  <si>
    <t>Hire a new program director.</t>
  </si>
  <si>
    <t>174.192.16.194</t>
  </si>
  <si>
    <t>Better connectivity to downtown other than cars</t>
  </si>
  <si>
    <t xml:space="preserve">Poor sidewalks and lack of trails leads people to drive to other communities to enjoy the outdoors. </t>
  </si>
  <si>
    <t xml:space="preserve">Lots of small parks but no thought on better connectivity other than sidewalks and roads. </t>
  </si>
  <si>
    <t xml:space="preserve">Rail trail that improves mobility and connects communities </t>
  </si>
  <si>
    <t xml:space="preserve">Rail Trails are hot right now. Popping up all over MA. We need a safe space that is off of the main roads for biking walking and commuting </t>
  </si>
  <si>
    <t>72.74.86.10</t>
  </si>
  <si>
    <t xml:space="preserve">Churchill Place Field/ Playground </t>
  </si>
  <si>
    <t xml:space="preserve">Dedham Parks &amp; Recreation Kayak Launch site </t>
  </si>
  <si>
    <t xml:space="preserve">Wilson Mtn. Reservation  </t>
  </si>
  <si>
    <t>bike path protected from traffic</t>
  </si>
  <si>
    <t xml:space="preserve">Frisbee golf course </t>
  </si>
  <si>
    <t>more hiking paths in woods</t>
  </si>
  <si>
    <t xml:space="preserve">They are accessible from the main road. </t>
  </si>
  <si>
    <t xml:space="preserve">I wish there were more spaces. </t>
  </si>
  <si>
    <t xml:space="preserve">more open spaces. </t>
  </si>
  <si>
    <t>Kids under 19?</t>
  </si>
  <si>
    <t>Endicott House</t>
  </si>
  <si>
    <t>Playground near Endicott</t>
  </si>
  <si>
    <t>Dedham HS (track, field)</t>
  </si>
  <si>
    <t>Gonzales field/park</t>
  </si>
  <si>
    <t>Memorial Park/Fields/Playground</t>
  </si>
  <si>
    <t>Oakdale school field/playground</t>
  </si>
  <si>
    <t>Paul Park/playground</t>
  </si>
  <si>
    <t>Riverdale park/fields</t>
  </si>
  <si>
    <t>Condon Park/Field/Playground</t>
  </si>
  <si>
    <t>Original Answer (Q1 - Kids)</t>
  </si>
  <si>
    <t>GC's Fix (Q1 - kids)</t>
  </si>
  <si>
    <t>Original Answer (Q1 - No Kids)</t>
  </si>
  <si>
    <t>GC's Fix (Q1 - No kids)</t>
  </si>
  <si>
    <t>dog park on 135</t>
  </si>
  <si>
    <t>Canoe/kayak launch</t>
  </si>
  <si>
    <t>Canoe access next to the softball field off 135</t>
  </si>
  <si>
    <t xml:space="preserve">Brookdale Cemetery </t>
  </si>
  <si>
    <t>Recreation Center</t>
  </si>
  <si>
    <t>Grand Total</t>
  </si>
  <si>
    <t>Count of GC's Fix (Q1 - kids)</t>
  </si>
  <si>
    <t>Total</t>
  </si>
  <si>
    <t>Dedham Recreation Center</t>
  </si>
  <si>
    <t>Riverdale parks</t>
  </si>
  <si>
    <t>Mucciaccio Pool</t>
  </si>
  <si>
    <t>Count of GC's Fix (Q1 - No kids)</t>
  </si>
  <si>
    <t>Kids?</t>
  </si>
  <si>
    <t>Original Response</t>
  </si>
  <si>
    <t>GC's Edit</t>
  </si>
  <si>
    <t>Baseball complex/field</t>
  </si>
  <si>
    <t>Bike lane</t>
  </si>
  <si>
    <t>More protected woods/hiking/walking trails</t>
  </si>
  <si>
    <t>Access to/around Wigwam Pond</t>
  </si>
  <si>
    <t>Ice skating/hockey rink</t>
  </si>
  <si>
    <t>Permanent dog park/area</t>
  </si>
  <si>
    <t>Lacrosse field/facility</t>
  </si>
  <si>
    <t>Soccer field/facilities (improved/better)</t>
  </si>
  <si>
    <t>Maintain/improve existing facilities</t>
  </si>
  <si>
    <t>Splash/spray park</t>
  </si>
  <si>
    <t>Better playgrounds</t>
  </si>
  <si>
    <t>Tennis courts (more/improved)</t>
  </si>
  <si>
    <t>Walking/ running/ biking trails along natural areas</t>
  </si>
  <si>
    <t>Facilities in East Dedham for folks who do not have transportation to main recreation center on 135</t>
  </si>
  <si>
    <t xml:space="preserve">Facilities in East Dedham </t>
  </si>
  <si>
    <t>Access to indoor recreation space</t>
  </si>
  <si>
    <t>Open Gym Time</t>
  </si>
  <si>
    <t>Make Endicott grounds into a park</t>
  </si>
  <si>
    <t>Shaded areas on side of existing fields</t>
  </si>
  <si>
    <t xml:space="preserve">Dedham Recreation town programs need better options for children, especially in SUMMER </t>
  </si>
  <si>
    <t>Count of GC's Edit</t>
  </si>
  <si>
    <t>Question 4</t>
  </si>
  <si>
    <t>13-17</t>
  </si>
  <si>
    <t>18-29</t>
  </si>
  <si>
    <t>6-12</t>
  </si>
  <si>
    <t>30-54</t>
  </si>
  <si>
    <t>55+</t>
  </si>
  <si>
    <t>Satisfied/Very satisfied</t>
  </si>
  <si>
    <t>Dissatisfied/Very dissatisfied</t>
  </si>
  <si>
    <t>No Kids</t>
  </si>
  <si>
    <t>With Kids (numbers)</t>
  </si>
  <si>
    <t xml:space="preserve">Total responded </t>
  </si>
  <si>
    <t>With Kids (%)</t>
  </si>
  <si>
    <t>Without Kids (numbers)</t>
  </si>
  <si>
    <t>Without Kids (%)</t>
  </si>
  <si>
    <t>Total responded</t>
  </si>
  <si>
    <t>Question 6</t>
  </si>
  <si>
    <t>With Kids</t>
  </si>
  <si>
    <t>Total Respondents</t>
  </si>
  <si>
    <t>Original Order</t>
  </si>
  <si>
    <t>Question 11</t>
  </si>
  <si>
    <t>#6</t>
  </si>
  <si>
    <t>#11</t>
  </si>
  <si>
    <t>Question 12</t>
  </si>
  <si>
    <t>#12</t>
  </si>
  <si>
    <t>#1</t>
  </si>
  <si>
    <t>#2</t>
  </si>
  <si>
    <t>Recreation Area</t>
  </si>
  <si>
    <t>Family with children</t>
  </si>
  <si>
    <t>Other</t>
  </si>
  <si>
    <t>Amenity</t>
  </si>
</sst>
</file>

<file path=xl/styles.xml><?xml version="1.0" encoding="utf-8"?>
<styleSheet xmlns="http://schemas.openxmlformats.org/spreadsheetml/2006/main">
  <numFmts count="1">
    <numFmt numFmtId="172" formatCode="mm/dd/yyyy"/>
  </numFmts>
  <fonts count="6">
    <font>
      <sz val="10"/>
      <name val="Segoe UI"/>
    </font>
    <font>
      <sz val="10"/>
      <name val="Segoe UI"/>
    </font>
    <font>
      <b/>
      <sz val="10"/>
      <name val="Segoe UI"/>
      <family val="2"/>
    </font>
    <font>
      <sz val="10"/>
      <name val="Segoe UI"/>
      <family val="2"/>
    </font>
    <font>
      <b/>
      <u/>
      <sz val="10"/>
      <name val="Segoe UI"/>
      <family val="2"/>
    </font>
    <font>
      <sz val="11"/>
      <name val="Calibri"/>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172" fontId="0" fillId="0" borderId="0" xfId="0" applyNumberFormat="1"/>
    <xf numFmtId="0" fontId="0" fillId="0" borderId="0" xfId="0" quotePrefix="1"/>
    <xf numFmtId="0" fontId="0" fillId="0" borderId="0" xfId="0" applyAlignment="1">
      <alignment horizontal="center"/>
    </xf>
    <xf numFmtId="0" fontId="2" fillId="0" borderId="0" xfId="0" applyFont="1" applyAlignment="1">
      <alignment horizontal="center"/>
    </xf>
    <xf numFmtId="0" fontId="3" fillId="0" borderId="0" xfId="0" applyFont="1"/>
    <xf numFmtId="0" fontId="0" fillId="0" borderId="1" xfId="0" applyBorder="1"/>
    <xf numFmtId="0" fontId="0" fillId="0" borderId="1" xfId="0" pivotButton="1" applyBorder="1"/>
    <xf numFmtId="0" fontId="0" fillId="0" borderId="2" xfId="0"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NumberFormat="1" applyBorder="1"/>
    <xf numFmtId="0" fontId="0" fillId="0" borderId="6" xfId="0" pivotButton="1" applyBorder="1"/>
    <xf numFmtId="0" fontId="0" fillId="0" borderId="6" xfId="0" applyBorder="1"/>
    <xf numFmtId="0" fontId="0" fillId="2" borderId="0" xfId="0" applyFill="1"/>
    <xf numFmtId="0" fontId="3" fillId="0" borderId="0" xfId="0" quotePrefix="1" applyFont="1"/>
    <xf numFmtId="0" fontId="3" fillId="0" borderId="0" xfId="0" applyFont="1" applyAlignment="1">
      <alignment horizontal="center"/>
    </xf>
    <xf numFmtId="0" fontId="3" fillId="0" borderId="0" xfId="0" applyFont="1" applyAlignment="1">
      <alignment horizontal="center"/>
    </xf>
    <xf numFmtId="9" fontId="0" fillId="0" borderId="0" xfId="1" applyFont="1"/>
    <xf numFmtId="0" fontId="4" fillId="0" borderId="0" xfId="0" applyFont="1"/>
    <xf numFmtId="0" fontId="5" fillId="0" borderId="0" xfId="0" applyFont="1"/>
    <xf numFmtId="0" fontId="3" fillId="0" borderId="0" xfId="0" applyFont="1" applyFill="1"/>
    <xf numFmtId="0" fontId="0" fillId="0" borderId="0" xfId="0" applyFill="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1"/>
          <c:order val="0"/>
          <c:tx>
            <c:strRef>
              <c:f>'Other Qs'!$G$21</c:f>
              <c:strCache>
                <c:ptCount val="1"/>
                <c:pt idx="0">
                  <c:v>Other</c:v>
                </c:pt>
              </c:strCache>
            </c:strRef>
          </c:tx>
          <c:dLbls>
            <c:spPr>
              <a:ln w="15875">
                <a:solidFill>
                  <a:srgbClr val="C00000"/>
                </a:solidFill>
              </a:ln>
            </c:spPr>
            <c:showVal val="1"/>
          </c:dLbls>
          <c:cat>
            <c:strRef>
              <c:f>'Other Qs'!$B$22:$B$53</c:f>
              <c:strCache>
                <c:ptCount val="32"/>
                <c:pt idx="0">
                  <c:v>Bike trails/paths</c:v>
                </c:pt>
                <c:pt idx="1">
                  <c:v>Walking trails/paths</c:v>
                </c:pt>
                <c:pt idx="2">
                  <c:v>Access to water bodies</c:v>
                </c:pt>
                <c:pt idx="3">
                  <c:v>Picnic area</c:v>
                </c:pt>
                <c:pt idx="4">
                  <c:v>Community gardens</c:v>
                </c:pt>
                <c:pt idx="5">
                  <c:v>Cross country trails</c:v>
                </c:pt>
                <c:pt idx="6">
                  <c:v>Conservation areas</c:v>
                </c:pt>
                <c:pt idx="7">
                  <c:v>Dog park</c:v>
                </c:pt>
                <c:pt idx="8">
                  <c:v>Small neighborhood parks</c:v>
                </c:pt>
                <c:pt idx="9">
                  <c:v>Rec./Community center</c:v>
                </c:pt>
                <c:pt idx="10">
                  <c:v>Boating</c:v>
                </c:pt>
                <c:pt idx="11">
                  <c:v>Water playground</c:v>
                </c:pt>
                <c:pt idx="12">
                  <c:v>Multi-use fields</c:v>
                </c:pt>
                <c:pt idx="13">
                  <c:v>Fishing</c:v>
                </c:pt>
                <c:pt idx="14">
                  <c:v>Tennis courts</c:v>
                </c:pt>
                <c:pt idx="15">
                  <c:v>Amphitheater</c:v>
                </c:pt>
                <c:pt idx="16">
                  <c:v>Skating rink</c:v>
                </c:pt>
                <c:pt idx="17">
                  <c:v>Camping facility</c:v>
                </c:pt>
                <c:pt idx="18">
                  <c:v>Golf</c:v>
                </c:pt>
                <c:pt idx="19">
                  <c:v>Skate park</c:v>
                </c:pt>
                <c:pt idx="20">
                  <c:v>Bocce court</c:v>
                </c:pt>
                <c:pt idx="21">
                  <c:v>Swimming pool</c:v>
                </c:pt>
                <c:pt idx="22">
                  <c:v>Basketball courts</c:v>
                </c:pt>
                <c:pt idx="23">
                  <c:v>Pickle Ball</c:v>
                </c:pt>
                <c:pt idx="24">
                  <c:v>Soccer fields</c:v>
                </c:pt>
                <c:pt idx="25">
                  <c:v>Track</c:v>
                </c:pt>
                <c:pt idx="26">
                  <c:v>Baseball fields</c:v>
                </c:pt>
                <c:pt idx="27">
                  <c:v>Sand volleyball court</c:v>
                </c:pt>
                <c:pt idx="28">
                  <c:v>Lacrosse</c:v>
                </c:pt>
                <c:pt idx="29">
                  <c:v>Softball fields</c:v>
                </c:pt>
                <c:pt idx="30">
                  <c:v>BMX track</c:v>
                </c:pt>
                <c:pt idx="31">
                  <c:v>Football fields</c:v>
                </c:pt>
              </c:strCache>
            </c:strRef>
          </c:cat>
          <c:val>
            <c:numRef>
              <c:f>'Other Qs'!$G$22:$G$53</c:f>
              <c:numCache>
                <c:formatCode>0%</c:formatCode>
                <c:ptCount val="32"/>
                <c:pt idx="0">
                  <c:v>0.7007299270072993</c:v>
                </c:pt>
                <c:pt idx="1">
                  <c:v>0.61313868613138689</c:v>
                </c:pt>
                <c:pt idx="2">
                  <c:v>0.39416058394160586</c:v>
                </c:pt>
                <c:pt idx="3">
                  <c:v>0.33576642335766421</c:v>
                </c:pt>
                <c:pt idx="4">
                  <c:v>0.32116788321167883</c:v>
                </c:pt>
                <c:pt idx="5">
                  <c:v>0.32116788321167883</c:v>
                </c:pt>
                <c:pt idx="6">
                  <c:v>0.30656934306569344</c:v>
                </c:pt>
                <c:pt idx="7">
                  <c:v>0.27737226277372262</c:v>
                </c:pt>
                <c:pt idx="8">
                  <c:v>0.27007299270072993</c:v>
                </c:pt>
                <c:pt idx="9">
                  <c:v>0.18248175182481752</c:v>
                </c:pt>
                <c:pt idx="10">
                  <c:v>0.18248175182481752</c:v>
                </c:pt>
                <c:pt idx="11">
                  <c:v>0.17518248175182483</c:v>
                </c:pt>
                <c:pt idx="12">
                  <c:v>0.12408759124087591</c:v>
                </c:pt>
                <c:pt idx="13">
                  <c:v>0.12408759124087591</c:v>
                </c:pt>
                <c:pt idx="14">
                  <c:v>0.10218978102189781</c:v>
                </c:pt>
                <c:pt idx="15">
                  <c:v>0.10218978102189781</c:v>
                </c:pt>
                <c:pt idx="16">
                  <c:v>9.4890510948905105E-2</c:v>
                </c:pt>
                <c:pt idx="17">
                  <c:v>9.4890510948905105E-2</c:v>
                </c:pt>
                <c:pt idx="18">
                  <c:v>9.4890510948905105E-2</c:v>
                </c:pt>
                <c:pt idx="19">
                  <c:v>8.7591240875912413E-2</c:v>
                </c:pt>
                <c:pt idx="20">
                  <c:v>8.7591240875912413E-2</c:v>
                </c:pt>
                <c:pt idx="21">
                  <c:v>8.0291970802919707E-2</c:v>
                </c:pt>
                <c:pt idx="22">
                  <c:v>6.569343065693431E-2</c:v>
                </c:pt>
                <c:pt idx="23">
                  <c:v>6.569343065693431E-2</c:v>
                </c:pt>
                <c:pt idx="24">
                  <c:v>5.8394160583941604E-2</c:v>
                </c:pt>
                <c:pt idx="25">
                  <c:v>5.1094890510948905E-2</c:v>
                </c:pt>
                <c:pt idx="26">
                  <c:v>4.3795620437956206E-2</c:v>
                </c:pt>
                <c:pt idx="27">
                  <c:v>3.6496350364963501E-2</c:v>
                </c:pt>
                <c:pt idx="28">
                  <c:v>2.9197080291970802E-2</c:v>
                </c:pt>
                <c:pt idx="29">
                  <c:v>2.9197080291970802E-2</c:v>
                </c:pt>
                <c:pt idx="30">
                  <c:v>2.1897810218978103E-2</c:v>
                </c:pt>
                <c:pt idx="31">
                  <c:v>7.2992700729927005E-3</c:v>
                </c:pt>
              </c:numCache>
            </c:numRef>
          </c:val>
        </c:ser>
        <c:axId val="87542400"/>
        <c:axId val="97251328"/>
      </c:barChart>
      <c:catAx>
        <c:axId val="87542400"/>
        <c:scaling>
          <c:orientation val="maxMin"/>
        </c:scaling>
        <c:axPos val="l"/>
        <c:tickLblPos val="nextTo"/>
        <c:crossAx val="97251328"/>
        <c:crosses val="autoZero"/>
        <c:auto val="1"/>
        <c:lblAlgn val="ctr"/>
        <c:lblOffset val="100"/>
      </c:catAx>
      <c:valAx>
        <c:axId val="97251328"/>
        <c:scaling>
          <c:orientation val="minMax"/>
        </c:scaling>
        <c:axPos val="t"/>
        <c:majorGridlines/>
        <c:numFmt formatCode="0%" sourceLinked="1"/>
        <c:tickLblPos val="nextTo"/>
        <c:crossAx val="87542400"/>
        <c:crosses val="autoZero"/>
        <c:crossBetween val="between"/>
      </c:valAx>
    </c:plotArea>
    <c:legend>
      <c:legendPos val="r"/>
      <c:layout/>
    </c:legend>
    <c:plotVisOnly val="1"/>
  </c:chart>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0"/>
          <c:order val="0"/>
          <c:tx>
            <c:strRef>
              <c:f>'Other Qs'!$F$21</c:f>
              <c:strCache>
                <c:ptCount val="1"/>
                <c:pt idx="0">
                  <c:v>Family with children</c:v>
                </c:pt>
              </c:strCache>
            </c:strRef>
          </c:tx>
          <c:dLbls>
            <c:spPr>
              <a:noFill/>
              <a:ln w="15875">
                <a:solidFill>
                  <a:schemeClr val="accent1"/>
                </a:solidFill>
              </a:ln>
            </c:spPr>
            <c:showVal val="1"/>
          </c:dLbls>
          <c:cat>
            <c:strRef>
              <c:f>'Other Qs'!$B$22:$B$53</c:f>
              <c:strCache>
                <c:ptCount val="32"/>
                <c:pt idx="0">
                  <c:v>Bike trails/paths</c:v>
                </c:pt>
                <c:pt idx="1">
                  <c:v>Walking trails/paths</c:v>
                </c:pt>
                <c:pt idx="2">
                  <c:v>Access to water bodies</c:v>
                </c:pt>
                <c:pt idx="3">
                  <c:v>Picnic area</c:v>
                </c:pt>
                <c:pt idx="4">
                  <c:v>Community gardens</c:v>
                </c:pt>
                <c:pt idx="5">
                  <c:v>Cross country trails</c:v>
                </c:pt>
                <c:pt idx="6">
                  <c:v>Conservation areas</c:v>
                </c:pt>
                <c:pt idx="7">
                  <c:v>Dog park</c:v>
                </c:pt>
                <c:pt idx="8">
                  <c:v>Small neighborhood parks</c:v>
                </c:pt>
                <c:pt idx="9">
                  <c:v>Rec./Community center</c:v>
                </c:pt>
                <c:pt idx="10">
                  <c:v>Boating</c:v>
                </c:pt>
                <c:pt idx="11">
                  <c:v>Water playground</c:v>
                </c:pt>
                <c:pt idx="12">
                  <c:v>Multi-use fields</c:v>
                </c:pt>
                <c:pt idx="13">
                  <c:v>Fishing</c:v>
                </c:pt>
                <c:pt idx="14">
                  <c:v>Tennis courts</c:v>
                </c:pt>
                <c:pt idx="15">
                  <c:v>Amphitheater</c:v>
                </c:pt>
                <c:pt idx="16">
                  <c:v>Skating rink</c:v>
                </c:pt>
                <c:pt idx="17">
                  <c:v>Camping facility</c:v>
                </c:pt>
                <c:pt idx="18">
                  <c:v>Golf</c:v>
                </c:pt>
                <c:pt idx="19">
                  <c:v>Skate park</c:v>
                </c:pt>
                <c:pt idx="20">
                  <c:v>Bocce court</c:v>
                </c:pt>
                <c:pt idx="21">
                  <c:v>Swimming pool</c:v>
                </c:pt>
                <c:pt idx="22">
                  <c:v>Basketball courts</c:v>
                </c:pt>
                <c:pt idx="23">
                  <c:v>Pickle Ball</c:v>
                </c:pt>
                <c:pt idx="24">
                  <c:v>Soccer fields</c:v>
                </c:pt>
                <c:pt idx="25">
                  <c:v>Track</c:v>
                </c:pt>
                <c:pt idx="26">
                  <c:v>Baseball fields</c:v>
                </c:pt>
                <c:pt idx="27">
                  <c:v>Sand volleyball court</c:v>
                </c:pt>
                <c:pt idx="28">
                  <c:v>Lacrosse</c:v>
                </c:pt>
                <c:pt idx="29">
                  <c:v>Softball fields</c:v>
                </c:pt>
                <c:pt idx="30">
                  <c:v>BMX track</c:v>
                </c:pt>
                <c:pt idx="31">
                  <c:v>Football fields</c:v>
                </c:pt>
              </c:strCache>
            </c:strRef>
          </c:cat>
          <c:val>
            <c:numRef>
              <c:f>'Other Qs'!$F$22:$F$53</c:f>
              <c:numCache>
                <c:formatCode>0%</c:formatCode>
                <c:ptCount val="32"/>
                <c:pt idx="0">
                  <c:v>0.59490084985835689</c:v>
                </c:pt>
                <c:pt idx="1">
                  <c:v>0.55524079320113318</c:v>
                </c:pt>
                <c:pt idx="2">
                  <c:v>0.24929178470254956</c:v>
                </c:pt>
                <c:pt idx="3">
                  <c:v>0.28045325779036828</c:v>
                </c:pt>
                <c:pt idx="4">
                  <c:v>0.28611898016997167</c:v>
                </c:pt>
                <c:pt idx="5">
                  <c:v>0.21246458923512748</c:v>
                </c:pt>
                <c:pt idx="6">
                  <c:v>0.13031161473087818</c:v>
                </c:pt>
                <c:pt idx="7">
                  <c:v>0.11898016997167139</c:v>
                </c:pt>
                <c:pt idx="8">
                  <c:v>0.27478753541076489</c:v>
                </c:pt>
                <c:pt idx="9">
                  <c:v>0.20113314447592068</c:v>
                </c:pt>
                <c:pt idx="10">
                  <c:v>0.13314447592067988</c:v>
                </c:pt>
                <c:pt idx="11">
                  <c:v>0.43626062322946174</c:v>
                </c:pt>
                <c:pt idx="12">
                  <c:v>0.26345609065155806</c:v>
                </c:pt>
                <c:pt idx="13">
                  <c:v>0.15580736543909349</c:v>
                </c:pt>
                <c:pt idx="14">
                  <c:v>0.1643059490084986</c:v>
                </c:pt>
                <c:pt idx="15">
                  <c:v>7.9320113314447591E-2</c:v>
                </c:pt>
                <c:pt idx="16">
                  <c:v>0.20963172804532579</c:v>
                </c:pt>
                <c:pt idx="17">
                  <c:v>9.9150141643059492E-2</c:v>
                </c:pt>
                <c:pt idx="18">
                  <c:v>5.0991501416430593E-2</c:v>
                </c:pt>
                <c:pt idx="19">
                  <c:v>0.10764872521246459</c:v>
                </c:pt>
                <c:pt idx="20">
                  <c:v>6.5155807365439092E-2</c:v>
                </c:pt>
                <c:pt idx="21">
                  <c:v>0.16147308781869688</c:v>
                </c:pt>
                <c:pt idx="22">
                  <c:v>0.16147308781869688</c:v>
                </c:pt>
                <c:pt idx="23">
                  <c:v>4.2492917847025496E-2</c:v>
                </c:pt>
                <c:pt idx="24">
                  <c:v>0.21246458923512748</c:v>
                </c:pt>
                <c:pt idx="25">
                  <c:v>5.6657223796033995E-2</c:v>
                </c:pt>
                <c:pt idx="26">
                  <c:v>0.11331444759206799</c:v>
                </c:pt>
                <c:pt idx="27">
                  <c:v>5.0991501416430593E-2</c:v>
                </c:pt>
                <c:pt idx="28">
                  <c:v>0.19830028328611898</c:v>
                </c:pt>
                <c:pt idx="29">
                  <c:v>2.8328611898016998E-2</c:v>
                </c:pt>
                <c:pt idx="30">
                  <c:v>4.8158640226628892E-2</c:v>
                </c:pt>
                <c:pt idx="31">
                  <c:v>3.6827195467422094E-2</c:v>
                </c:pt>
              </c:numCache>
            </c:numRef>
          </c:val>
        </c:ser>
        <c:axId val="164894208"/>
        <c:axId val="164896128"/>
      </c:barChart>
      <c:catAx>
        <c:axId val="164894208"/>
        <c:scaling>
          <c:orientation val="maxMin"/>
        </c:scaling>
        <c:axPos val="l"/>
        <c:tickLblPos val="nextTo"/>
        <c:crossAx val="164896128"/>
        <c:crosses val="autoZero"/>
        <c:auto val="1"/>
        <c:lblAlgn val="ctr"/>
        <c:lblOffset val="100"/>
      </c:catAx>
      <c:valAx>
        <c:axId val="164896128"/>
        <c:scaling>
          <c:orientation val="minMax"/>
        </c:scaling>
        <c:axPos val="t"/>
        <c:majorGridlines/>
        <c:numFmt formatCode="0%" sourceLinked="1"/>
        <c:tickLblPos val="nextTo"/>
        <c:crossAx val="164894208"/>
        <c:crosses val="autoZero"/>
        <c:crossBetween val="between"/>
      </c:valAx>
    </c:plotArea>
    <c:plotVisOnly val="1"/>
  </c:chart>
  <c:txPr>
    <a:bodyPr/>
    <a:lstStyle/>
    <a:p>
      <a:pPr>
        <a:defRPr sz="1200"/>
      </a:pPr>
      <a:endParaRPr lang="en-U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0"/>
          <c:order val="0"/>
          <c:tx>
            <c:strRef>
              <c:f>'Other Qs'!$F$57</c:f>
              <c:strCache>
                <c:ptCount val="1"/>
                <c:pt idx="0">
                  <c:v>Family with children</c:v>
                </c:pt>
              </c:strCache>
            </c:strRef>
          </c:tx>
          <c:dLbls>
            <c:showVal val="1"/>
          </c:dLbls>
          <c:cat>
            <c:strRef>
              <c:f>'Other Qs'!$B$58:$B$65</c:f>
              <c:strCache>
                <c:ptCount val="8"/>
                <c:pt idx="0">
                  <c:v>Trash receptacles</c:v>
                </c:pt>
                <c:pt idx="1">
                  <c:v>Restroom facilities</c:v>
                </c:pt>
                <c:pt idx="2">
                  <c:v>Parking</c:v>
                </c:pt>
                <c:pt idx="3">
                  <c:v>Trail markers</c:v>
                </c:pt>
                <c:pt idx="4">
                  <c:v>Seating</c:v>
                </c:pt>
                <c:pt idx="5">
                  <c:v>Universal access (ADA access)</c:v>
                </c:pt>
                <c:pt idx="6">
                  <c:v>Informational/Interpretive signage</c:v>
                </c:pt>
                <c:pt idx="7">
                  <c:v>Shelter from weather/sun</c:v>
                </c:pt>
              </c:strCache>
            </c:strRef>
          </c:cat>
          <c:val>
            <c:numRef>
              <c:f>'Other Qs'!$F$58:$F$65</c:f>
              <c:numCache>
                <c:formatCode>0%</c:formatCode>
                <c:ptCount val="8"/>
                <c:pt idx="0">
                  <c:v>0.44606413994169097</c:v>
                </c:pt>
                <c:pt idx="1">
                  <c:v>0.69387755102040816</c:v>
                </c:pt>
                <c:pt idx="2">
                  <c:v>0.51895043731778423</c:v>
                </c:pt>
                <c:pt idx="3">
                  <c:v>0.32069970845481049</c:v>
                </c:pt>
                <c:pt idx="4">
                  <c:v>0.26530612244897961</c:v>
                </c:pt>
                <c:pt idx="5">
                  <c:v>0.12244897959183673</c:v>
                </c:pt>
                <c:pt idx="6">
                  <c:v>9.3294460641399415E-2</c:v>
                </c:pt>
                <c:pt idx="7">
                  <c:v>0.38775510204081631</c:v>
                </c:pt>
              </c:numCache>
            </c:numRef>
          </c:val>
        </c:ser>
        <c:axId val="209454208"/>
        <c:axId val="214011904"/>
      </c:barChart>
      <c:catAx>
        <c:axId val="209454208"/>
        <c:scaling>
          <c:orientation val="maxMin"/>
        </c:scaling>
        <c:axPos val="l"/>
        <c:tickLblPos val="nextTo"/>
        <c:crossAx val="214011904"/>
        <c:crosses val="autoZero"/>
        <c:auto val="1"/>
        <c:lblAlgn val="ctr"/>
        <c:lblOffset val="100"/>
      </c:catAx>
      <c:valAx>
        <c:axId val="214011904"/>
        <c:scaling>
          <c:orientation val="minMax"/>
        </c:scaling>
        <c:axPos val="t"/>
        <c:majorGridlines/>
        <c:numFmt formatCode="0%" sourceLinked="1"/>
        <c:tickLblPos val="nextTo"/>
        <c:crossAx val="209454208"/>
        <c:crosses val="autoZero"/>
        <c:crossBetween val="between"/>
      </c:valAx>
    </c:plotArea>
    <c:legend>
      <c:legendPos val="r"/>
      <c:layout/>
    </c:legend>
    <c:plotVisOnly val="1"/>
  </c:chart>
  <c:txPr>
    <a:bodyPr/>
    <a:lstStyle/>
    <a:p>
      <a:pPr>
        <a:defRPr sz="11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1"/>
          <c:order val="0"/>
          <c:tx>
            <c:strRef>
              <c:f>'Other Qs'!$G$57</c:f>
              <c:strCache>
                <c:ptCount val="1"/>
                <c:pt idx="0">
                  <c:v>Other</c:v>
                </c:pt>
              </c:strCache>
            </c:strRef>
          </c:tx>
          <c:dLbls>
            <c:showVal val="1"/>
          </c:dLbls>
          <c:cat>
            <c:strRef>
              <c:f>'Other Qs'!$B$58:$B$65</c:f>
              <c:strCache>
                <c:ptCount val="8"/>
                <c:pt idx="0">
                  <c:v>Trash receptacles</c:v>
                </c:pt>
                <c:pt idx="1">
                  <c:v>Restroom facilities</c:v>
                </c:pt>
                <c:pt idx="2">
                  <c:v>Parking</c:v>
                </c:pt>
                <c:pt idx="3">
                  <c:v>Trail markers</c:v>
                </c:pt>
                <c:pt idx="4">
                  <c:v>Seating</c:v>
                </c:pt>
                <c:pt idx="5">
                  <c:v>Universal access (ADA access)</c:v>
                </c:pt>
                <c:pt idx="6">
                  <c:v>Informational/Interpretive signage</c:v>
                </c:pt>
                <c:pt idx="7">
                  <c:v>Shelter from weather/sun</c:v>
                </c:pt>
              </c:strCache>
            </c:strRef>
          </c:cat>
          <c:val>
            <c:numRef>
              <c:f>'Other Qs'!$G$58:$G$65</c:f>
              <c:numCache>
                <c:formatCode>0%</c:formatCode>
                <c:ptCount val="8"/>
                <c:pt idx="0">
                  <c:v>0.53076923076923077</c:v>
                </c:pt>
                <c:pt idx="1">
                  <c:v>0.51538461538461533</c:v>
                </c:pt>
                <c:pt idx="2">
                  <c:v>0.51538461538461533</c:v>
                </c:pt>
                <c:pt idx="3">
                  <c:v>0.47692307692307695</c:v>
                </c:pt>
                <c:pt idx="4">
                  <c:v>0.27692307692307694</c:v>
                </c:pt>
                <c:pt idx="5">
                  <c:v>0.2076923076923077</c:v>
                </c:pt>
                <c:pt idx="6">
                  <c:v>0.18461538461538463</c:v>
                </c:pt>
                <c:pt idx="7">
                  <c:v>0.17692307692307693</c:v>
                </c:pt>
              </c:numCache>
            </c:numRef>
          </c:val>
        </c:ser>
        <c:axId val="165107584"/>
        <c:axId val="165122048"/>
      </c:barChart>
      <c:catAx>
        <c:axId val="165107584"/>
        <c:scaling>
          <c:orientation val="maxMin"/>
        </c:scaling>
        <c:axPos val="l"/>
        <c:tickLblPos val="nextTo"/>
        <c:crossAx val="165122048"/>
        <c:crosses val="autoZero"/>
        <c:auto val="1"/>
        <c:lblAlgn val="ctr"/>
        <c:lblOffset val="100"/>
      </c:catAx>
      <c:valAx>
        <c:axId val="165122048"/>
        <c:scaling>
          <c:orientation val="minMax"/>
        </c:scaling>
        <c:axPos val="t"/>
        <c:majorGridlines/>
        <c:numFmt formatCode="0%" sourceLinked="1"/>
        <c:tickLblPos val="nextTo"/>
        <c:crossAx val="165107584"/>
        <c:crosses val="autoZero"/>
        <c:crossBetween val="between"/>
      </c:valAx>
    </c:plotArea>
    <c:legend>
      <c:legendPos val="r"/>
      <c:layout/>
    </c:legend>
    <c:plotVisOnly val="1"/>
  </c:chart>
  <c:txPr>
    <a:bodyPr/>
    <a:lstStyle/>
    <a:p>
      <a:pPr>
        <a:defRPr sz="1100"/>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0"/>
          <c:order val="0"/>
          <c:tx>
            <c:strRef>
              <c:f>'Other Qs'!$F$69</c:f>
              <c:strCache>
                <c:ptCount val="1"/>
                <c:pt idx="0">
                  <c:v>Family with children</c:v>
                </c:pt>
              </c:strCache>
            </c:strRef>
          </c:tx>
          <c:dLbls>
            <c:showVal val="1"/>
          </c:dLbls>
          <c:cat>
            <c:strRef>
              <c:f>'Other Qs'!$B$70:$B$78</c:f>
              <c:strCache>
                <c:ptCount val="9"/>
                <c:pt idx="0">
                  <c:v>Concessions</c:v>
                </c:pt>
                <c:pt idx="1">
                  <c:v>Informational/Interpretive signage</c:v>
                </c:pt>
                <c:pt idx="2">
                  <c:v>Seating</c:v>
                </c:pt>
                <c:pt idx="3">
                  <c:v>Universal Access (ADA access)</c:v>
                </c:pt>
                <c:pt idx="4">
                  <c:v>Shelter from weather/sun</c:v>
                </c:pt>
                <c:pt idx="5">
                  <c:v>Trash receptacles</c:v>
                </c:pt>
                <c:pt idx="6">
                  <c:v>Alternative Use/Play areas (play equipment for siblings, walking trails/circuits)</c:v>
                </c:pt>
                <c:pt idx="7">
                  <c:v>Parking</c:v>
                </c:pt>
                <c:pt idx="8">
                  <c:v>Restroom facilities</c:v>
                </c:pt>
              </c:strCache>
            </c:strRef>
          </c:cat>
          <c:val>
            <c:numRef>
              <c:f>'Other Qs'!$F$70:$F$78</c:f>
              <c:numCache>
                <c:formatCode>0%</c:formatCode>
                <c:ptCount val="9"/>
                <c:pt idx="0">
                  <c:v>0.15105740181268881</c:v>
                </c:pt>
                <c:pt idx="1">
                  <c:v>4.8338368580060423E-2</c:v>
                </c:pt>
                <c:pt idx="2">
                  <c:v>0.29003021148036257</c:v>
                </c:pt>
                <c:pt idx="3">
                  <c:v>8.7613293051359523E-2</c:v>
                </c:pt>
                <c:pt idx="4">
                  <c:v>0.30513595166163143</c:v>
                </c:pt>
                <c:pt idx="5">
                  <c:v>0.31722054380664655</c:v>
                </c:pt>
                <c:pt idx="6">
                  <c:v>0.49546827794561932</c:v>
                </c:pt>
                <c:pt idx="7">
                  <c:v>0.48942598187311176</c:v>
                </c:pt>
                <c:pt idx="8">
                  <c:v>0.7250755287009063</c:v>
                </c:pt>
              </c:numCache>
            </c:numRef>
          </c:val>
        </c:ser>
        <c:axId val="199215360"/>
        <c:axId val="208919552"/>
      </c:barChart>
      <c:catAx>
        <c:axId val="199215360"/>
        <c:scaling>
          <c:orientation val="minMax"/>
        </c:scaling>
        <c:axPos val="l"/>
        <c:tickLblPos val="nextTo"/>
        <c:crossAx val="208919552"/>
        <c:crosses val="autoZero"/>
        <c:auto val="1"/>
        <c:lblAlgn val="ctr"/>
        <c:lblOffset val="100"/>
      </c:catAx>
      <c:valAx>
        <c:axId val="208919552"/>
        <c:scaling>
          <c:orientation val="minMax"/>
        </c:scaling>
        <c:axPos val="b"/>
        <c:majorGridlines/>
        <c:numFmt formatCode="0%" sourceLinked="1"/>
        <c:tickLblPos val="nextTo"/>
        <c:crossAx val="199215360"/>
        <c:crosses val="autoZero"/>
        <c:crossBetween val="between"/>
      </c:valAx>
    </c:plotArea>
    <c:legend>
      <c:legendPos val="r"/>
      <c:layout/>
    </c:legend>
    <c:plotVisOnly val="1"/>
  </c:chart>
  <c:txPr>
    <a:bodyPr/>
    <a:lstStyle/>
    <a:p>
      <a:pPr>
        <a:defRPr sz="11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bar"/>
        <c:grouping val="clustered"/>
        <c:ser>
          <c:idx val="1"/>
          <c:order val="0"/>
          <c:tx>
            <c:strRef>
              <c:f>'Other Qs'!$G$69</c:f>
              <c:strCache>
                <c:ptCount val="1"/>
                <c:pt idx="0">
                  <c:v>Other</c:v>
                </c:pt>
              </c:strCache>
            </c:strRef>
          </c:tx>
          <c:dLbls>
            <c:showVal val="1"/>
          </c:dLbls>
          <c:cat>
            <c:strRef>
              <c:f>'Other Qs'!$B$70:$B$78</c:f>
              <c:strCache>
                <c:ptCount val="9"/>
                <c:pt idx="0">
                  <c:v>Concessions</c:v>
                </c:pt>
                <c:pt idx="1">
                  <c:v>Informational/Interpretive signage</c:v>
                </c:pt>
                <c:pt idx="2">
                  <c:v>Seating</c:v>
                </c:pt>
                <c:pt idx="3">
                  <c:v>Universal Access (ADA access)</c:v>
                </c:pt>
                <c:pt idx="4">
                  <c:v>Shelter from weather/sun</c:v>
                </c:pt>
                <c:pt idx="5">
                  <c:v>Trash receptacles</c:v>
                </c:pt>
                <c:pt idx="6">
                  <c:v>Alternative Use/Play areas (play equipment for siblings, walking trails/circuits)</c:v>
                </c:pt>
                <c:pt idx="7">
                  <c:v>Parking</c:v>
                </c:pt>
                <c:pt idx="8">
                  <c:v>Restroom facilities</c:v>
                </c:pt>
              </c:strCache>
            </c:strRef>
          </c:cat>
          <c:val>
            <c:numRef>
              <c:f>'Other Qs'!$G$70:$G$78</c:f>
              <c:numCache>
                <c:formatCode>0%</c:formatCode>
                <c:ptCount val="9"/>
                <c:pt idx="0">
                  <c:v>0.1015625</c:v>
                </c:pt>
                <c:pt idx="1">
                  <c:v>0.1171875</c:v>
                </c:pt>
                <c:pt idx="2">
                  <c:v>0.1640625</c:v>
                </c:pt>
                <c:pt idx="3">
                  <c:v>0.203125</c:v>
                </c:pt>
                <c:pt idx="4">
                  <c:v>0.203125</c:v>
                </c:pt>
                <c:pt idx="5">
                  <c:v>0.4140625</c:v>
                </c:pt>
                <c:pt idx="6">
                  <c:v>0.4140625</c:v>
                </c:pt>
                <c:pt idx="7">
                  <c:v>0.5625</c:v>
                </c:pt>
                <c:pt idx="8">
                  <c:v>0.6484375</c:v>
                </c:pt>
              </c:numCache>
            </c:numRef>
          </c:val>
        </c:ser>
        <c:axId val="165233792"/>
        <c:axId val="171416576"/>
      </c:barChart>
      <c:catAx>
        <c:axId val="165233792"/>
        <c:scaling>
          <c:orientation val="minMax"/>
        </c:scaling>
        <c:axPos val="l"/>
        <c:tickLblPos val="nextTo"/>
        <c:crossAx val="171416576"/>
        <c:crosses val="autoZero"/>
        <c:auto val="1"/>
        <c:lblAlgn val="ctr"/>
        <c:lblOffset val="100"/>
      </c:catAx>
      <c:valAx>
        <c:axId val="171416576"/>
        <c:scaling>
          <c:orientation val="minMax"/>
        </c:scaling>
        <c:axPos val="b"/>
        <c:majorGridlines/>
        <c:numFmt formatCode="0%" sourceLinked="1"/>
        <c:tickLblPos val="nextTo"/>
        <c:crossAx val="165233792"/>
        <c:crosses val="autoZero"/>
        <c:crossBetween val="between"/>
      </c:valAx>
    </c:plotArea>
    <c:legend>
      <c:legendPos val="r"/>
      <c:layout/>
    </c:legend>
    <c:plotVisOnly val="1"/>
  </c:chart>
  <c:txPr>
    <a:bodyPr/>
    <a:lstStyle/>
    <a:p>
      <a:pPr>
        <a:defRPr sz="1100"/>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314325</xdr:colOff>
      <xdr:row>0</xdr:row>
      <xdr:rowOff>152399</xdr:rowOff>
    </xdr:from>
    <xdr:to>
      <xdr:col>33</xdr:col>
      <xdr:colOff>104776</xdr:colOff>
      <xdr:row>42</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123825</xdr:colOff>
      <xdr:row>1</xdr:row>
      <xdr:rowOff>57150</xdr:rowOff>
    </xdr:from>
    <xdr:to>
      <xdr:col>35</xdr:col>
      <xdr:colOff>266701</xdr:colOff>
      <xdr:row>41</xdr:row>
      <xdr:rowOff>171451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361950</xdr:colOff>
      <xdr:row>39</xdr:row>
      <xdr:rowOff>9524</xdr:rowOff>
    </xdr:from>
    <xdr:to>
      <xdr:col>20</xdr:col>
      <xdr:colOff>466725</xdr:colOff>
      <xdr:row>57</xdr:row>
      <xdr:rowOff>171449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123825</xdr:colOff>
      <xdr:row>44</xdr:row>
      <xdr:rowOff>161925</xdr:rowOff>
    </xdr:from>
    <xdr:to>
      <xdr:col>21</xdr:col>
      <xdr:colOff>523875</xdr:colOff>
      <xdr:row>66</xdr:row>
      <xdr:rowOff>38100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190500</xdr:colOff>
      <xdr:row>58</xdr:row>
      <xdr:rowOff>104775</xdr:rowOff>
    </xdr:from>
    <xdr:to>
      <xdr:col>19</xdr:col>
      <xdr:colOff>542925</xdr:colOff>
      <xdr:row>77</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428625</xdr:colOff>
      <xdr:row>63</xdr:row>
      <xdr:rowOff>142875</xdr:rowOff>
    </xdr:from>
    <xdr:to>
      <xdr:col>17</xdr:col>
      <xdr:colOff>561975</xdr:colOff>
      <xdr:row>83</xdr:row>
      <xdr:rowOff>38100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Geraldine Camilli" refreshedDate="42907.609080555558" createdVersion="1" refreshedVersion="3" recordCount="1052" upgradeOnRefresh="1">
  <cacheSource type="worksheet">
    <worksheetSource ref="A1:C1053" sheet="Q2-Data"/>
  </cacheSource>
  <cacheFields count="3">
    <cacheField name="Kids?" numFmtId="0">
      <sharedItems count="2">
        <s v="No"/>
        <s v="Yes"/>
      </sharedItems>
    </cacheField>
    <cacheField name="Original Response" numFmtId="0">
      <sharedItems/>
    </cacheField>
    <cacheField name="GC's Edit" numFmtId="0">
      <sharedItems count="501">
        <s v="?? not much, if any, left that hasn't been developed"/>
        <s v="2nd community garden spot"/>
        <s v="A big playground in the Manor area. "/>
        <s v="A bigger rec center"/>
        <s v="A bigger rec center "/>
        <s v="a bigger recreation center with more offerings"/>
        <s v="A bigger, newer community pool"/>
        <s v="A community center"/>
        <s v="A community free/affordable gym (maybe a program with public health dept?)"/>
        <s v="A community pavilion "/>
        <s v="a kickass large playground"/>
        <s v="A new wooded walking trail"/>
        <s v="A non-sports park with passive recreation"/>
        <s v="a park in the P1 greater area for kids and adults "/>
        <s v="A park without athletic field (like the one in Needham square)"/>
        <s v="A playground in Dedham Square!!!"/>
        <s v="A playground in the Manor"/>
        <s v="A public park/playground in Precinct 1"/>
        <s v="A public pool and indoor basketball court"/>
        <s v="a real summer day camp"/>
        <s v="A salt water pool with time for adults"/>
        <s v="A seasonal outdoor skating rink would be fun."/>
        <s v="A space away from vehicular traffic "/>
        <s v="A tot lot (fenced-in playground designed for 3 and under)"/>
        <s v="a track"/>
        <s v="A trail that allows bicycles"/>
        <s v="A turf complex Gonzalez field"/>
        <s v="A walking or running path"/>
        <s v="A walking path"/>
        <s v="A walking trail"/>
        <s v="a walking trail system"/>
        <s v="A walking trail that has a smooth non-trip surface"/>
        <s v="a walking/biking trail"/>
        <s v="A year round indoor play area for toddlers/younger kids. "/>
        <s v="A youth sports field complex (like DeFazio in Needham)"/>
        <s v="Ability to rent the indoor pool for parties"/>
        <s v="Access to indoor recreation space"/>
        <s v="access to river"/>
        <s v="Access to/around Wigwam Pond"/>
        <s v="Accessible path of town forest"/>
        <s v="Accessible path/trail with low-impact exercise stations"/>
        <s v="accessible trails - places to walk with a stroller and /or older people who need level surfaces"/>
        <s v="acquire land between Sandy Valley Rd and Robert Rd."/>
        <s v="Additional mixed use parks (trails, picnic table areas)"/>
        <s v="Additional Turf"/>
        <s v="Adult Athletic Equipment in Parks (Pull-up bar, bench, etc)"/>
        <s v="Adult Exercise Equipment (attached to tot lot)"/>
        <s v="adult park and Rec opportunities"/>
        <s v="All season training facility"/>
        <s v="An easy way to go from Fairbanks Park or Central Ave to the Costco/Legacy Place area"/>
        <s v="an indoor practice facility for youth sports"/>
        <s v="An indoor sport program facility "/>
        <s v="An outdoor pool area for summer "/>
        <s v="an outdoor town pool"/>
        <s v="An outdoor track for public workouts/youth events"/>
        <s v="Any programs for babies / toddlers"/>
        <s v="Area for a cookout/party with charcoal grill and horshoe pit"/>
        <s v="area for teens "/>
        <s v="Areas for outdoor adult classes / activities"/>
        <s v="art, coding, archery, science club, lego club etc for youth"/>
        <s v="Artificial Turf Fields"/>
        <s v="As much space as it can get"/>
        <s v="Athletic field complex"/>
        <s v="Athletic fields "/>
        <s v="ball fields"/>
        <s v="Bandstand or outdoor stage for shows and plays"/>
        <s v="Baseball complex/field"/>
        <s v="Basket Ball court (outdoors)"/>
        <s v="Basket ball courts"/>
        <s v="Basketball - outdoors and indoor"/>
        <s v="basketball court"/>
        <s v="basketball courts"/>
        <s v="Basketball courts "/>
        <s v="Basketball hoops at Condon. "/>
        <s v="Bathroom and Concession facilities"/>
        <s v="Bathroom facilities at all recreation areas"/>
        <s v="Bathrooms at fields "/>
        <s v="Batting Cage"/>
        <s v="Beautification of existing parks"/>
        <s v="Behind Rock Spot climbing"/>
        <s v="Benches for parents/adults at Paul Park"/>
        <s v="better access to Big/Little Wigam ponds and all waterways"/>
        <s v="Better access to bodies of water"/>
        <s v="Better access to Charles River - boat ramps and parking"/>
        <s v="Better access to Charles River / Access across river from HSL to Cutler Park "/>
        <s v="Better access to Charles river, walking paths along river"/>
        <s v="better access to mother brook trails"/>
        <s v="Better access trails to the ponds behind the red cross complex"/>
        <s v="Better access/walking trails at Charles River, Wigam Pond"/>
        <s v="better area for cross-country skiing"/>
        <s v="Better canoe launch "/>
        <s v="Better connections between parks, open spaces and neighborhoods"/>
        <s v="Better connectivity to downtown other than cars"/>
        <s v="better fields"/>
        <s v="Better fields "/>
        <s v="better hours and baby classes at dedham pool"/>
        <s v="Better playgrounds"/>
        <s v="Better playgrounds "/>
        <s v="Better pool"/>
        <s v="Better public pool"/>
        <s v="Better recreation programs for dedham residents"/>
        <s v="Better sidewalks to access the areas"/>
        <s v="better sports facilities"/>
        <s v="Better use of Riverdale Park"/>
        <s v="Better use of the wetlands - more trails or better communication about them"/>
        <s v="Better walking trails "/>
        <s v="Bigger Parks and Recreation Building or another facility"/>
        <s v="bigger rec center"/>
        <s v="Bigger/more playgrounds for smaller kids or picnic/general use spaces"/>
        <s v="Bike lane"/>
        <s v="bike path"/>
        <s v="bocce courts"/>
        <s v="Bocci court"/>
        <s v="Canoe boat launch"/>
        <s v="centrally located gym-type facility/rec center"/>
        <s v="Charles River Park"/>
        <s v="Charles River sitting areas"/>
        <s v="Charles river swimming area"/>
        <s v="Charles Riverside trails"/>
        <s v="Churchill park "/>
        <s v="Civic Center"/>
        <s v="Clean up the pond by the boch ice arena for fishing"/>
        <s v="Cleaner playgrounds "/>
        <s v="Community Building that can be rented out for scouting events, dances"/>
        <s v="Community Center"/>
        <s v="Community farm or garden"/>
        <s v="Community fire pit"/>
        <s v="Community Garden"/>
        <s v="Community garden space"/>
        <s v="Community gardens"/>
        <s v="community gardens with available plots"/>
        <s v="Community gardens with open plots (endicot greenhouse never has openings)"/>
        <s v="Community indoor pool that is warm"/>
        <s v="Community rec center with various courts and space for kids to congregate safely"/>
        <s v="Community/Public Garden"/>
        <s v="Compared to other surrounding towns - we have no open space"/>
        <s v="connect walking/biking trails across Town "/>
        <s v="Connect/complete Whitcomb trail"/>
        <s v="Continued access to open space"/>
        <s v="Convert old railway into walking trails"/>
        <s v="Council on Aging"/>
        <s v="Cutler Park"/>
        <s v="Daily Canoe and kayak, etc rentals"/>
        <s v="Davis field repair/baseball cages and fields maint"/>
        <s v="Dedham needs to connect its existing greenspace better."/>
        <s v="Dedham Recreation town programs need better options for children, especially in SUMMER "/>
        <s v="dedicated agricultural space"/>
        <s v="dedicated lax area"/>
        <s v="Dedicated Pop Warner Facility"/>
        <s v="Development of path in town forest"/>
        <s v="Don't know what would be wished for by residents."/>
        <s v="Easier water access"/>
        <s v="east dedham/ manor areas"/>
        <s v="easy access to river for canoeing and adequate parking"/>
        <s v="expanded indoor space for kids during winter months"/>
        <s v="Expanded Kayak rental program"/>
        <s v="Expanded Wilson Mountain"/>
        <s v="Extended lighting at DEDHAM Track."/>
        <s v="Extending Dedham Trails "/>
        <s v="Facilities in East Dedham "/>
        <s v="Family Dancing place"/>
        <s v="Field Turfed multi-purpose field - pool field"/>
        <s v="Fields dedicated to one specific sport- for example, no baseball/ soccer overlap"/>
        <s v="fields for non organized sports"/>
        <s v="Fishing area"/>
        <s v="Fishing areas"/>
        <s v="Fishing areas (spots or ponds/lakes) "/>
        <s v="Fishing Dock"/>
        <s v="Fishing spot"/>
        <s v="Football Field"/>
        <s v="Forest trail"/>
        <s v="Fountain"/>
        <s v="Frisbee golf course "/>
        <s v="Fully accepted and enhanced boat ramps on Charles"/>
        <s v="Gardens in the park"/>
        <s v="Grass areas that actually get watered"/>
        <s v="Grass that grows on any field"/>
        <s v="Green courtyard or common space in center of town "/>
        <s v="Green space"/>
        <s v="Green space in Dedham square"/>
        <s v="green space in or just off the square"/>
        <s v="Handicap &quot;pour and play&quot; accessible play areas at every school and playground."/>
        <s v="Heart healthy trail"/>
        <s v="HSL trails"/>
        <s v="Ice skating/hockey rink"/>
        <s v="Improve ball fields at Memorial"/>
        <s v="Improve Town Forest or replace it elsewhere. Now it is overgrown &amp; useless"/>
        <s v="Improved cross walks for streets/runners"/>
        <s v="improved fields - they are embarrassing! "/>
        <s v="improved lighting around recreation facilities"/>
        <s v="Improved Pool - fix diving boards"/>
        <s v="Improved school fields as they are also in terrible shape and a hazard to kids"/>
        <s v="Improvements / public access to Manor Fields"/>
        <s v="Increased hours for canoe/kayak rentals"/>
        <s v="Increased playing fields for youth sports"/>
        <s v="indoor basketball"/>
        <s v="Indoor basketball courts"/>
        <s v="indoor fieldhouse"/>
        <s v="Indoor fields/facility for soccer, lacrosse, batting cages, wrestling"/>
        <s v="Indoor gym"/>
        <s v="Indoor Gym "/>
        <s v="Indoor Gyms - Kids Need PLAY time not Screen Time"/>
        <s v="Indoor gyms to play sports"/>
        <s v="Indoor place to hang"/>
        <s v="Indoor play space"/>
        <s v="Indoor Play Space for Parent Time and for others to Rent"/>
        <s v="Indoor rec space like an indoor playground"/>
        <s v="Indoor recreation center for more youth activities"/>
        <s v="Indoor space for teens"/>
        <s v="indoor track"/>
        <s v="Indoor track, especially for Winter track."/>
        <s v="Indoor turf space for winter"/>
        <s v="Jr football field "/>
        <s v="kayak inputs along the Charles River"/>
        <s v="Kids Center for Play Time not Screen Time"/>
        <s v="Lacross Complx"/>
        <s v="Lacrosse field/facility"/>
        <s v="Large Auditorium"/>
        <s v="Large tot lot "/>
        <s v="Larger community center"/>
        <s v="Larger community rec center"/>
        <s v="Larger park in Greenlodge Area"/>
        <s v="larger rec center for teenagers to hang out in a safe way"/>
        <s v="LAX "/>
        <s v="LAX field"/>
        <s v="Lax field "/>
        <s v="less building development"/>
        <s v="Lights on additional full-diamond baseball field"/>
        <s v="Longer library hours "/>
        <s v="Lower east Dedham "/>
        <s v="Maintain/improve existing facilities"/>
        <s v="Maintenace of open space we now have"/>
        <s v="Make Dolan Dog Park ADA Accessible or move location"/>
        <s v="Make Endicott grounds into a park"/>
        <s v="Making Dedham safer for pedestrians and bicyclists."/>
        <s v="Manor Fields"/>
        <s v="More artificial turf fields for early spring and when it is too wet/muddy on natural grass"/>
        <s v="more boat drops "/>
        <s v="More canoe access to the charles river"/>
        <s v="more centrally located/not hidden open spaces and trails"/>
        <s v="More Community Gardens"/>
        <s v="More events on the Charles"/>
        <s v="More flat paths and trails for walking/riding"/>
        <s v="More green space "/>
        <s v="More marked trails"/>
        <s v="more multi use space for mixed sports"/>
        <s v="more nature preserves"/>
        <s v="More neighborhood playgrounds/parks"/>
        <s v="More off leash walking paths"/>
        <s v="More opportunities for boat rentals on the Charles"/>
        <s v="More outdoor seating for restaurants in center"/>
        <s v="More park space with playgrounds"/>
        <s v="More Parks"/>
        <s v="More parks and basketball courts"/>
        <s v="More passive recreation - particularly walking trails."/>
        <s v="More places to launch boats on the Dedham water trail"/>
        <s v="more places to play basketball outside"/>
        <s v="More playgrounds"/>
        <s v="More playgrounds in neighborhoods "/>
        <s v="More playgrounds in Riverdale area"/>
        <s v="More playgrounds, parks for kids and families to play in"/>
        <s v="more programs for ages 9-12 after school hours"/>
        <s v="More protected woods/hiking/walking trails"/>
        <s v="more resources around the Motherbrook"/>
        <s v="More safe biking areas"/>
        <s v="More soccer/lacrosse/baseball fields"/>
        <s v="More tot spaces"/>
        <s v="Mother Brook Walking Trail"/>
        <s v="Multi use fields"/>
        <s v="multi use parks  big kids, little, basketball court all in one area"/>
        <s v="Multi use parks, benches, trees, paths"/>
        <s v="Multipurpose sports field -lacrosse"/>
        <s v="multi-use fields"/>
        <s v="multiuse turf field"/>
        <s v="nature walk area"/>
        <s v="New and Improved sports fields, especially lacrosse"/>
        <s v="New fields and courts at Capen"/>
        <s v="Newer swimming pool"/>
        <s v="Night classes"/>
        <s v="none"/>
        <s v="none if it means higher taxes"/>
        <s v="Nothing is needed"/>
        <s v="off-leash spaces"/>
        <s v="Older child playground"/>
        <s v="Open field area with benches/tables w/seatinging"/>
        <s v="Open green space in town center!"/>
        <s v="Open gym space/larger rec center"/>
        <s v="Open Gym Time"/>
        <s v="Open gym time for kids"/>
        <s v="Open Park"/>
        <s v="Open Space"/>
        <s v="Outdoor"/>
        <s v="Outdoor basketball courts"/>
        <s v="Outdoor Community pool"/>
        <s v="outdoor concert/show/performance space"/>
        <s v="Outdoor fields for football, soccer, baseball, softball..."/>
        <s v="Outdoor gym"/>
        <s v="Outdoor Handball / Racquetball  Courts"/>
        <s v="Outdoor pool"/>
        <s v="Outdoor pool with hours for all day summer use"/>
        <s v="Outdoor pool with morning and afternoon hours (DCH pool hours are not good)"/>
        <s v="outdoor pool/ sprinkle park"/>
        <s v="Outdoor swimming pool"/>
        <s v="outdoor town/family pool no charge"/>
        <s v="Outdoor volleyball / pickle ball courts. "/>
        <s v="Outside pool"/>
        <s v="Paddle Courts"/>
        <s v="Park area in the square"/>
        <s v="Park in Downtown Dedham"/>
        <s v="Park Space in Dedham square"/>
        <s v="Park where Oakdale, East Dedham &amp; Readville meet"/>
        <s v="Park where the current Police station is when they move to Ames"/>
        <s v="Park/green space/playground in Dedham Square - ideally where the Police Station is now."/>
        <s v="Park/open space near center of town"/>
        <s v="Park/playground down in the manor; not up the hill!"/>
        <s v="Parks"/>
        <s v="Parks - for picnics, walking, being outside"/>
        <s v="Parks that have amenities for people of all ages "/>
        <s v="Parks/green space"/>
        <s v="Party space for rentals"/>
        <s v="Paved trail park "/>
        <s v="paved walking trails"/>
        <s v="Permanent dog park/area"/>
        <s v="Pickleball court"/>
        <s v="Picnic and recreation facilities"/>
        <s v="Picnic area   With benches. Pretty place to relax"/>
        <s v="Picnic areas"/>
        <s v="Picnic areas - ideally near water"/>
        <s v="Place for seniors to walk"/>
        <s v="Place/park for teens to hang out"/>
        <s v="places for individual recreation-Parks and Rec focuses on group oriented sports "/>
        <s v="Places for Seniors to safely walk"/>
        <s v="Playground &amp; field renovations"/>
        <s v="Playground for 8-14 age group"/>
        <s v="Playground in Dedham Square"/>
        <s v="Playground in The Manor"/>
        <s v="Playground space downtown"/>
        <s v="Playground space for young children"/>
        <s v="Playgrounds"/>
        <s v="Playing fields"/>
        <s v="Playing fields "/>
        <s v="pocket parks"/>
        <s v="pool"/>
        <s v="Public Garden for walking"/>
        <s v="Public Gardens/walk/pretty park"/>
        <s v="Public outdoor pool"/>
        <s v="Public pond"/>
        <s v="Public track"/>
        <s v="Public Trails"/>
        <s v="Rail trail"/>
        <s v="Rebuild the boathouse at Ames Street"/>
        <s v="recreation facilities with bathrooms"/>
        <s v="Recreation/Linear path along Rt 1 &amp; the Charles from Marine Corp Rotarty to the VA Hospital in West Roxbury"/>
        <s v="rental spaces for Kayaks at the Charles River"/>
        <s v="Riverwalk"/>
        <s v="Riverway walking paths "/>
        <s v="room for practices during the week"/>
        <s v="Ropes Course"/>
        <s v="rte 109 heading from westwood"/>
        <s v="Rugby pitch"/>
        <s v="Running and biking routes connected to neighboring communities"/>
        <s v="Running paths p"/>
        <s v="Running paths with mile markers"/>
        <s v="Running Trail"/>
        <s v="Running trail "/>
        <s v="running/walking path"/>
        <s v="Safe attractive facilities for activities for teens"/>
        <s v="safe/accessible 'walk to'  walking path for seniors"/>
        <s v="Safer pedestrian crosswalks."/>
        <s v="Safer places to walk."/>
        <s v="safer roads for walking (ie - walkers leaving Dedham Corp. train station)"/>
        <s v="sakteboarding park for kids"/>
        <s v="School Fields Upgrades"/>
        <s v="Senior activists "/>
        <s v="senior center"/>
        <s v="Senior citizen "/>
        <s v="senior meet and walk area"/>
        <s v="Senior's Recreation Center"/>
        <s v="Shaded areas on side of existing fields"/>
        <s v="Sidewalks along Rustcraft for walking safely"/>
        <s v="Sidewalks in general around town"/>
        <s v="Sidewalks in the Hillsdale/Gainsville Rds area"/>
        <s v="skate park"/>
        <s v="Skate/bicycle/scooter park"/>
        <s v="Skating rink"/>
        <s v="small park replacing Police Station property"/>
        <s v="Snack shacks at fields"/>
        <s v="Soccer field/facilities (improved/better)"/>
        <s v="Some kind of walking trail"/>
        <s v="something in riverdale"/>
        <s v="something like Elm Bank in Wellesley"/>
        <s v="Spaces that older folks can use - elder parks"/>
        <s v="Splash/spray park"/>
        <s v="Sports facility for soccer &amp; lacrosse"/>
        <s v="Sports field"/>
        <s v="Sports Fields"/>
        <s v="Sports playing fields"/>
        <s v="Sprinkler park"/>
        <s v="sprinkler park "/>
        <s v="Strair trails"/>
        <s v="Strait property needs completion"/>
        <s v="Stria Property Complex"/>
        <s v="Striar Property"/>
        <s v="structures​ for young children"/>
        <s v="Swimmable River "/>
        <s v="teen meet and exercise/hang space"/>
        <s v="Tennis courts (more/improved)"/>
        <s v="Toddler playground"/>
        <s v="Toddler/young child friendly play areas"/>
        <s v="Tot lot/soccer field combos "/>
        <s v="town beach (lake/pond access)"/>
        <s v="town common"/>
        <s v="Town Fitness Rec Center (like Norwood has-classes, gym)"/>
        <s v="town hall"/>
        <s v="Town pool"/>
        <s v="Trail connecting one end of town to the other "/>
        <s v="Trails for biking, running, walking"/>
        <s v="Trails in Fowl Meadow"/>
        <s v="trails in the conservation area behind the manor"/>
        <s v="trails linked to other towns' trails"/>
        <s v="Turf "/>
        <s v="Turf field"/>
        <s v="Turf field "/>
        <s v="Turf field for other sports"/>
        <s v="Turf on Gonzalez"/>
        <s v="Updated Athletic facilities - Memorial Field"/>
        <s v="Updated ball fields"/>
        <s v="Updated play grounds"/>
        <s v="Walk to' small public neighborhood playgrounds"/>
        <s v="walking and biking trails"/>
        <s v="Walking and biking trails along Charles River and Providence Hwy from Dedham line or Bridge Street to Marine Rotary"/>
        <s v="Walking area"/>
        <s v="Walking path access for Wetlands areas"/>
        <s v="walking paths"/>
        <s v="Walking paths along Mother brook"/>
        <s v="Walking paths away from traffic"/>
        <s v="Walking Paths connecting the neighborhoods"/>
        <s v="Walking paths that are paved "/>
        <s v="Walking track usable all the time"/>
        <s v="Walking trail"/>
        <s v="Walking Trail w Workout Stations"/>
        <s v="walking trail/path"/>
        <s v="Walking trails"/>
        <s v="Walking trails along Mother Brook"/>
        <s v="Walking trails for people with pets"/>
        <s v="Walking trails near wiggin pond and wilderness areas"/>
        <s v="Walking trails where strollers can be used with ease"/>
        <s v="walking trails, Charles River"/>
        <s v="walking/biking paths away from heavy traffic"/>
        <s v="Walking/Biking Trails"/>
        <s v="Walking/Running/Biking Trail"/>
        <s v="Walls for ball sports, (lacrosse, tennis, etc).  Mother Brooke maybe."/>
        <s v="Water access "/>
        <s v="Water and take care of the fields we have"/>
        <s v="Water or sprinkler park"/>
        <s v="Water play area"/>
        <s v="Water playground"/>
        <s v="waterway access"/>
        <s v="We have all that we need"/>
        <s v="What happened to the ADA ramp for the Ballroom @ Endicott Estate??"/>
        <s v="When school is not open I use the High School Track."/>
        <s v="wildlife corridor from Newbridge/HSL under route 95"/>
        <s v="wildlife preservation areas and corridors"/>
        <s v="Wilson Mountain"/>
        <s v="Wilson Mt"/>
        <s v="Winter trails for cross country skiing"/>
        <s v="Would use Endicott Estate - if it were more inviting"/>
        <s v="Year round training facility (Indoor)"/>
        <s v="YMCA/Indoor space w/ kids programs (that's inexpensive)"/>
        <s v="Youth Sports Fields"/>
        <s v="Open Gym Time - we have a lot of gyms in Dedham that need to open up after school for kids to hang out/play/burn of energy/BE FACE TO FACE with friends not on screens" u="1"/>
        <s v="More walking and biking trails with access to rest rooms" u="1"/>
        <s v="Take care of the fields we have" u="1"/>
        <s v="Biking path" u="1"/>
        <s v="Take over abandoned property on East St Across from Endicott Estate. This burned out house is unsafe and an eyesore-very embarrassing for Dedham! No other town would tolerate this! Trails to Wigwam could be created" u="1"/>
        <s v="More walking/running areas" u="1"/>
        <s v="Better nature walking trails and sidewalks to access those trails in the greenlodge,ashcroft area" u="1"/>
        <s v="Biking Trails" u="1"/>
        <s v="Take care of the fields we have " u="1"/>
        <s v="Make Endicott grounds into a park - not just a barren field. Add plantings, walkways and seating, a playground and summer sprinkler park for cooling off." u="1"/>
        <s v="create shaded park space and walking trails long perimeter of ball fields to make them useful for all ages (i.e. Rustcraft Road fields or Memorial Park fields)" u="1"/>
        <s v="More walking / running trails" u="1"/>
        <s v="biking/walking path free of cars" u="1"/>
        <s v="Bike lanes" u="1"/>
        <s v="bike trail" u="1"/>
        <s v="Bike paths" u="1"/>
        <s v="Bike paths " u="1"/>
        <s v="Dedham Recreation town programs need better options for children, especially in SUMMER (see westwood rec for a better example)" u="1"/>
        <s v="Trails" u="1"/>
        <s v="More walking trails" u="1"/>
        <s v="Safe and dedicated biking lanes" u="1"/>
        <s v="More wooded trails" u="1"/>
        <s v=" Walking/ running/ biking trails along natural areas" u="1"/>
        <s v="Access to indoor recreation space in paritcular school gyms. Custodian's are in the buildings why does the town need to pay fees to use space that is available and already someone in the building. " u="1"/>
        <s v="More trails" u="1"/>
        <s v="more walking trails " u="1"/>
        <s v="Better places to walk with small children. Sidewalks are in disrepair so can't be used around us" u="1"/>
        <s v="More walking/biking trails" u="1"/>
        <s v="trails and sidewalks" u="1"/>
        <s v="biking trails, ideally to connect to Neponset Valley trails through Fowl Meadow" u="1"/>
        <s v=" Facilities in East Dedham for folks who do not have transportation to main recreation center on 135" u="1"/>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By="Geraldine Camilli" refreshedDate="42907.60908101852" createdVersion="1" refreshedVersion="3" recordCount="339" upgradeOnRefresh="1">
  <cacheSource type="worksheet">
    <worksheetSource ref="D1:D340" sheet="Q1-Data"/>
  </cacheSource>
  <cacheFields count="1">
    <cacheField name="GC's Fix (Q1 - No kids)" numFmtId="0">
      <sharedItems count="103">
        <s v="Bald Mt. Trails"/>
        <s v="Ball field, corner of Harvard St. &amp; Brookdale Ave."/>
        <s v="ball fields"/>
        <s v="Barnes Memorial"/>
        <s v="Baseball Fields"/>
        <s v="basketball court"/>
        <s v="Basketball courts"/>
        <s v="Brookdale Cemetery "/>
        <s v="Candy mountain "/>
        <s v="canoe /baseball field by SMA"/>
        <s v="Canoe access next to the softball field off 135"/>
        <s v="Canoe/kayak launch"/>
        <s v="Charles River"/>
        <s v="Churchill Place Field/ Playground "/>
        <s v="Community House"/>
        <s v="Condon Park/Field/Playground"/>
        <s v="Cutler Park"/>
        <s v="Dedham Community House "/>
        <s v="Dedham Dog Park"/>
        <s v="Dedham dog park "/>
        <s v="Dedham health and athletic "/>
        <s v="Dedham HS (track, field)"/>
        <s v="Dedham Parks &amp; Recreation Kayak Launch site "/>
        <s v="Dedham tennis club "/>
        <s v="Dedham Town Forest"/>
        <s v="Dedham Trails"/>
        <s v="Dedham Water Trail"/>
        <s v="Dedham Woods"/>
        <s v="DHS gym"/>
        <s v="Dog park"/>
        <s v="Dolan Center"/>
        <s v="Dolan Center walking path"/>
        <s v="Endicott Estate"/>
        <s v="Field across from VFW"/>
        <s v="fields by the middle and high schools"/>
        <s v="Franklin Park"/>
        <s v="Gonzalez Field"/>
        <s v="Greenlodge playground"/>
        <s v="Heron Trail "/>
        <s v="High school tennis courts"/>
        <s v="Hiking Trails"/>
        <s v="HSL path"/>
        <s v="I run along the rail trail section at the high school."/>
        <s v="I walk all thru the Endicott &amp; Oakdale Sq neighborhoods"/>
        <s v="I would use any type of trail along a waterway if they existed "/>
        <s v="I would use the rail trail"/>
        <s v="Indoor gym"/>
        <s v="Kayak landing at rec center"/>
        <s v="Kayak trail"/>
        <s v="Launch at Dolan center"/>
        <s v="launch on needham st"/>
        <s v="Manor Fields area for walking"/>
        <s v="Memorial Park/Fields/Playground"/>
        <s v="Middle School grounds/field"/>
        <s v="middle school track"/>
        <s v="Mill Pond Park"/>
        <s v="Millennium Park"/>
        <s v="Millennium Park (not in Dedham)"/>
        <s v="Mother brook"/>
        <s v="Mucciaccio Pool"/>
        <s v="neighborhood walking and biking"/>
        <s v="NewBridge trail"/>
        <s v="Newcomb woods"/>
        <s v="Noble and Greenough"/>
        <s v="Nobles Turf Field"/>
        <s v="None"/>
        <s v="Norfolk Co land(corner Highland and Martin Bates Sts)"/>
        <s v="nothing for older adults"/>
        <s v="Oakdale park "/>
        <s v="Otherwise, we do not use open space areas."/>
        <s v="Parks"/>
        <s v="Paul Park"/>
        <s v="Paul park "/>
        <s v="Play Grounds"/>
        <s v="Pool"/>
        <s v="Rail trail"/>
        <s v="Recreation Center"/>
        <s v="Riverdale park/fields"/>
        <s v="Riverside Park"/>
        <s v="Sidewalks"/>
        <s v="Soccer Fields"/>
        <s v="Stony brook"/>
        <s v="Sullivan Field"/>
        <s v="Temporary dog park"/>
        <s v="tennis court"/>
        <s v="Tennis Courts in the high school parking lot"/>
        <s v="The woods behind Greenlodge School"/>
        <s v="town forest"/>
        <s v="town landing"/>
        <s v="Track at high school"/>
        <s v="Track at the High School"/>
        <s v="Track at the High School/Middle School"/>
        <s v="Various Parks"/>
        <s v="Vine Rock /Candy Mountain Woods"/>
        <s v="Walking district around Endicott Estate"/>
        <s v="Walking trail at Newbridge"/>
        <s v="Walking trails"/>
        <s v="Water trail"/>
        <s v="Water Trail (have map - not done yet, but river access vital"/>
        <s v="Whitcomb Woods"/>
        <s v="Wigwam Pond"/>
        <s v="Wigwam pond &amp; surounding land"/>
        <s v="Wilson Mountain"/>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refreshedBy="Geraldine Camilli" refreshedDate="42907.609081249997" createdVersion="1" refreshedVersion="3" recordCount="938" upgradeOnRefresh="1">
  <cacheSource type="worksheet">
    <worksheetSource ref="B1:B939" sheet="Q1-Data"/>
  </cacheSource>
  <cacheFields count="1">
    <cacheField name="GC's Fix (Q1 - kids)" numFmtId="0">
      <sharedItems count="247">
        <s v="269 Common St"/>
        <s v="All fields"/>
        <s v="All of them"/>
        <s v="All playgrounds for children"/>
        <s v="All soccer fields"/>
        <s v="all the soccer fields"/>
        <s v="all town athletic fields"/>
        <s v="Any playground in Dedham, Libraries"/>
        <s v="Atletic Fields"/>
        <s v="AVERY playgrounds"/>
        <s v="Avery school basketball courts"/>
        <s v="Avery upper soccer field "/>
        <s v="ball fields"/>
        <s v="Barnes Memorial"/>
        <s v="baseball diamonds at Memorial"/>
        <s v="Baseball field "/>
        <s v="Baseball fields"/>
        <s v="Baseball fields "/>
        <s v="Basketball at Avery and High school "/>
        <s v="basketball court/tennis court by the Charles "/>
        <s v="Basketball courts"/>
        <s v="Basketball Courts throughout the town"/>
        <s v="Behind Dolan center"/>
        <s v="Boat launch at Dolan center"/>
        <s v="Boat Launch at the Dolan Recreation Center"/>
        <s v="Boch Arena"/>
        <s v="Boch Ice Rink"/>
        <s v="Boch Ice Rink/Nobels"/>
        <s v="Boch Skating Rink"/>
        <s v="brookdale playground"/>
        <s v="Canoe launch"/>
        <s v="Canoe launch and rentals"/>
        <s v="canoe launch at dolan center"/>
        <s v="canoe rental "/>
        <s v="Capen Field"/>
        <s v="Capen Preschool Playground"/>
        <s v="Capon field"/>
        <s v="Capone- entire facility"/>
        <s v="Charles River"/>
        <s v="Churchhill Playground"/>
        <s v="Churchill park"/>
        <s v="Churchill playground "/>
        <s v="Churchill st. Playground"/>
        <s v="Community House Pool"/>
        <s v="Condon Park/Field/Playground"/>
        <s v="Cow island/cutler park"/>
        <s v="Culer Park: off Vine rock and both Needham St entrances"/>
        <s v="Cutler park"/>
        <s v="Cutler Park and the canoe access on Needham Street."/>
        <s v="Dedham Boat Launch"/>
        <s v="Dedham Community House"/>
        <s v="Dedham Dog Park"/>
        <s v="Dedham Heath and Athletic Club "/>
        <s v="Dedham High Basketball Courts"/>
        <s v="Dedham HS (track, field)"/>
        <s v="Dedham Public Library"/>
        <s v="Dedham Recreation Center"/>
        <s v="Dedham Town Forest"/>
        <s v="Dedham Trails"/>
        <s v="Dedham Trails at Whitcomb Woods/Dolan Center"/>
        <s v="Dedham Travel Soccer fields"/>
        <s v="Dedham Trials (Behind Dolan Center)"/>
        <s v="Dedham Water Trail"/>
        <s v="Dedham Water Trails"/>
        <s v="Dog Park"/>
        <s v="Dolan Center"/>
        <s v="Dolan Rec Center"/>
        <s v="ECEC playground"/>
        <s v="Endicott Estate"/>
        <s v="Endicott Estate "/>
        <s v="Endicott House"/>
        <s v="Enjoy walking through woods and hiking "/>
        <s v="Fairbanks Park"/>
        <s v="Field on Rustcraft"/>
        <s v="Fields"/>
        <s v="Fields in Dedham"/>
        <s v="Football fields "/>
        <s v="football/soccer/baseball field behind vfw"/>
        <s v="Glenridge Tennis Courts"/>
        <s v="Gonzales field/park"/>
        <s v="Greenlodge"/>
        <s v="Hiking Trails"/>
        <s v="Indoor  Pool"/>
        <s v="indoor pool"/>
        <s v="Kayak area"/>
        <s v="Kehoe park "/>
        <s v="Lacrosse at private fields "/>
        <s v="Lowen Field"/>
        <s v="Manor Fields to go walking"/>
        <s v="Memorial Park/Fields/Playground"/>
        <s v="Memorial/Gonzalez Field"/>
        <s v="middle school playground"/>
        <s v="Millenium Park"/>
        <s v="Millennium park"/>
        <s v="Mother Brook"/>
        <s v="Mucciaccio Pool"/>
        <s v="Nature area on Dedham st which abuts Millenium park"/>
        <s v="Newbridge Trails"/>
        <s v="Nicole Ahl dance studio"/>
        <s v="Nobles property"/>
        <s v="None"/>
        <s v="Oakdale school field/playground"/>
        <s v="Oakdale/Memorial Parks"/>
        <s v="Park by East Street"/>
        <s v="Park/playground on Cedar and Paul street-Reilly playground?"/>
        <s v="Parks"/>
        <s v="Parks &amp; Recreation Center"/>
        <s v="Parks (condos primarily)"/>
        <s v="Parks and recreation building "/>
        <s v="Paul Park/playground"/>
        <s v="Pine Island Reserve"/>
        <s v="Pine Island Reserve / Cutler Park"/>
        <s v="Planet Fitness"/>
        <s v="Playground "/>
        <s v="Playground across from Fairbanks House "/>
        <s v="Playground across from middle school"/>
        <s v="Playground across the street from the middle school"/>
        <s v="Playground and Barnes field"/>
        <s v="playground and fields near east st. intersection"/>
        <s v="Playground at Cedar and Tower st"/>
        <s v="Playground at corner East + Whiting "/>
        <s v="Playground at corner of east st and eastern ave"/>
        <s v="playground at greenlodge school"/>
        <s v="Playground by the middle school"/>
        <s v="Playground East St"/>
        <s v="playground near cedar street"/>
        <s v="Playground near Endicott"/>
        <s v="Playground near middle school"/>
        <s v="playground on eastern ave near middle school"/>
        <s v="Playground space across from Middle School "/>
        <s v="playgrounds"/>
        <s v="Playgrounds "/>
        <s v="Playgrounds (mostly Paul Park)"/>
        <s v="Playing fields (school and non-school)"/>
        <s v="Playing fields at Community House and high school"/>
        <s v="Playing fields at Northeastern "/>
        <s v="Pool"/>
        <s v="Pool field"/>
        <s v="Rash School river walk "/>
        <s v="Rashi school"/>
        <s v="Riverdale park/fields"/>
        <s v="Riverdale parks"/>
        <s v="Riverdale Tennis Courts"/>
        <s v="Riverside Park"/>
        <s v="Riverside Park - walking along the river"/>
        <s v="Rustcraft"/>
        <s v="Sadly, Capen Field"/>
        <s v="school playgrounds"/>
        <s v="school playgrounds and fields"/>
        <s v="Sidewalks "/>
        <s v="Soccer field"/>
        <s v="soccer fields"/>
        <s v="Soccer fields "/>
        <s v="Soccer fields at Difasio and Rustcraft Road"/>
        <s v="soccer fields, esp Rustcraft"/>
        <s v="sports fields"/>
        <s v="Stone Park"/>
        <s v="Stonybrook "/>
        <s v="Striar Capen woods"/>
        <s v="Sugre field"/>
        <s v="Sugrue Field"/>
        <s v="Swimming Pool"/>
        <s v="tennis courts"/>
        <s v="Tennis courts near pool complex"/>
        <s v="Tennis courts when available"/>
        <s v="The DCH House"/>
        <s v="the dog park across from Wilson "/>
        <s v="The field, basketball courts, and playground by the early education center.  "/>
        <s v="The fields"/>
        <s v="The woods off of Needham Street in Dedham"/>
        <s v="Tot lot"/>
        <s v="town pool "/>
        <s v="Trails in the middle of 128 (?!?)--town forest"/>
        <s v="training field (high &amp; bridge st)"/>
        <s v="various sports fields"/>
        <s v="Veterans Field at Stone Park"/>
        <s v="walking areas by Rashi School"/>
        <s v="walking trails"/>
        <s v="Walter mountain"/>
        <s v="Water trail"/>
        <s v="We don't have much stuff to do here "/>
        <s v="Whitcomb Woods"/>
        <s v="Wigwam Pond"/>
        <s v="Wilson Mountain"/>
        <s v="Youth baseball fields"/>
        <s v="Youth lacross fields"/>
        <s v="Youth soccer fields.  "/>
        <s v="JuJu's Pol" u="1"/>
        <s v="Lower Memorial " u="1"/>
        <s v="Dedham Recreation Building" u="1"/>
        <s v="The Riverdale parks and areas close to the Charles River, a treasure." u="1"/>
        <s v="Dolan Center waterway for canoeing, paddleboarding" u="1"/>
        <s v="The high school pool" u="1"/>
        <s v="Dolan Center boat launch" u="1"/>
        <s v="Dolan center/boat launch" u="1"/>
        <s v="Dedham Community House field" u="1"/>
        <s v="Dolan hiking trails" u="1"/>
        <s v="Ju Ju pool" u="1"/>
        <s v="Motherbrook " u="1"/>
        <s v="Upper Memorial" u="1"/>
        <s v="Dedham Community House Fields" u="1"/>
        <s v="Dolan boat access" u="1"/>
        <s v="Track at DHS" u="1"/>
        <s v="Community House" u="1"/>
        <s v="Not really open space, but Rustcraft Rd near the Dedham Corp Center Station needs to be made pedestrian friendly. I always see people walking on the road along there." u="1"/>
        <s v="Lower Memorial Field" u="1"/>
        <s v="Dedham Community Pool" u="1"/>
        <s v="Dedham Recreation Dept. Field" u="1"/>
        <s v="Dedham community Pool (JuJu Place)" u="1"/>
        <s v="Mother Brook area" u="1"/>
        <s v="Dolan Center Hiking Trails" u="1"/>
        <s v="Nobles" u="1"/>
        <s v="The Endicott Estate" u="1"/>
        <s v="Dolan Center canoe launch" u="1"/>
        <s v="Nobles " u="1"/>
        <s v="Dolan center river access &amp; walking trails" u="1"/>
        <s v="Jujus pool" u="1"/>
        <s v="The Dolan Rec Center" u="1"/>
        <s v="Nobles School Ice Rink" u="1"/>
        <s v="Trails in and around Wilson Mountain" u="1"/>
        <s v="Dedham recreation waterway behind Rec center" u="1"/>
        <s v="rec center" u="1"/>
        <s v="Rec center " u="1"/>
        <s v="The ECEC playground" u="1"/>
        <s v="Motherbrooke community center" u="1"/>
        <s v="Dedham High school pool" u="1"/>
        <s v="Dolan" u="1"/>
        <s v="The Swimming Pool at the highschool" u="1"/>
        <s v="The Charles River" u="1"/>
        <s v="Dedham Community House gym" u="1"/>
        <s v="DCH" u="1"/>
        <s v="Dedham HS pool" u="1"/>
        <s v="Dolan center for kayak launch" u="1"/>
        <s v="Ju Jus Pool" u="1"/>
        <s v="High school pool" u="1"/>
        <s v="Dedham community house lacrosse field " u="1"/>
        <s v="trail behind recreation center at the Charles River" u="1"/>
        <s v="Dedham pool" u="1"/>
        <s v="JuJu's Pool" u="1"/>
        <s v="Dolan Center (river access)" u="1"/>
        <s v="Community house field " u="1"/>
        <s v="Dolan center trails and boat launch " u="1"/>
        <s v="dch field" u="1"/>
        <s v="New bridge on the Charles  " u="1"/>
        <s v="water trail on the Charles" u="1"/>
        <s v="Track at High School-again it is closest" u="1"/>
        <s v="Dolan center water ways" u="1"/>
      </sharedItems>
    </cacheField>
  </cacheFields>
</pivotCacheDefinition>
</file>

<file path=xl/pivotCache/pivotCacheRecords1.xml><?xml version="1.0" encoding="utf-8"?>
<pivotCacheRecords xmlns="http://schemas.openxmlformats.org/spreadsheetml/2006/main" xmlns:r="http://schemas.openxmlformats.org/officeDocument/2006/relationships" count="1052">
  <r>
    <x v="0"/>
    <s v="?? not much, if any, left that hasn't been developed"/>
    <x v="0"/>
  </r>
  <r>
    <x v="0"/>
    <s v="2nd community garden spot"/>
    <x v="1"/>
  </r>
  <r>
    <x v="1"/>
    <s v="A big playground in the Manor area. "/>
    <x v="2"/>
  </r>
  <r>
    <x v="0"/>
    <s v="A bigger rec center"/>
    <x v="3"/>
  </r>
  <r>
    <x v="0"/>
    <s v="A bigger rec center"/>
    <x v="3"/>
  </r>
  <r>
    <x v="0"/>
    <s v="A bigger rec center "/>
    <x v="4"/>
  </r>
  <r>
    <x v="1"/>
    <s v="a bigger recreation center with more offerings"/>
    <x v="5"/>
  </r>
  <r>
    <x v="1"/>
    <s v="A bigger, newer community pool"/>
    <x v="6"/>
  </r>
  <r>
    <x v="1"/>
    <s v="A community center"/>
    <x v="7"/>
  </r>
  <r>
    <x v="0"/>
    <s v="A community free/affordable gym (maybe a program with public health dept?)"/>
    <x v="8"/>
  </r>
  <r>
    <x v="1"/>
    <s v="A community pavilion "/>
    <x v="9"/>
  </r>
  <r>
    <x v="1"/>
    <s v="a kickass large playground"/>
    <x v="10"/>
  </r>
  <r>
    <x v="1"/>
    <s v="A new wooded walking trail"/>
    <x v="11"/>
  </r>
  <r>
    <x v="0"/>
    <s v="A non-sports park with passive recreation"/>
    <x v="12"/>
  </r>
  <r>
    <x v="1"/>
    <s v="a park in the P1 greater area for kids and adults "/>
    <x v="13"/>
  </r>
  <r>
    <x v="1"/>
    <s v="A park without athletic field (like the one in Needham square)"/>
    <x v="14"/>
  </r>
  <r>
    <x v="1"/>
    <s v="A playground in Dedham Square!!!"/>
    <x v="15"/>
  </r>
  <r>
    <x v="1"/>
    <s v="A playground in the Manor"/>
    <x v="16"/>
  </r>
  <r>
    <x v="1"/>
    <s v="A public park/playground in Precinct 1"/>
    <x v="17"/>
  </r>
  <r>
    <x v="1"/>
    <s v="A public pool and indoor basketball court"/>
    <x v="18"/>
  </r>
  <r>
    <x v="1"/>
    <s v="a real summer day camp"/>
    <x v="19"/>
  </r>
  <r>
    <x v="0"/>
    <s v="A salt water pool with time for adults"/>
    <x v="20"/>
  </r>
  <r>
    <x v="1"/>
    <s v="A seasonal outdoor skating rink would be fun."/>
    <x v="21"/>
  </r>
  <r>
    <x v="0"/>
    <s v="A space away from vehicular traffic "/>
    <x v="22"/>
  </r>
  <r>
    <x v="1"/>
    <s v="A tot lot (fenced-in playground designed for 3 and under)"/>
    <x v="23"/>
  </r>
  <r>
    <x v="1"/>
    <s v="a track"/>
    <x v="24"/>
  </r>
  <r>
    <x v="0"/>
    <s v="A trail that allows bicycles"/>
    <x v="25"/>
  </r>
  <r>
    <x v="0"/>
    <s v="A turf complex Gonzalez field"/>
    <x v="26"/>
  </r>
  <r>
    <x v="0"/>
    <s v="A walking or running path"/>
    <x v="27"/>
  </r>
  <r>
    <x v="0"/>
    <s v="A walking path"/>
    <x v="28"/>
  </r>
  <r>
    <x v="1"/>
    <s v="A walking trail"/>
    <x v="29"/>
  </r>
  <r>
    <x v="1"/>
    <s v="a walking trail system"/>
    <x v="30"/>
  </r>
  <r>
    <x v="0"/>
    <s v="A walking trail that has a smooth non-trip surface"/>
    <x v="31"/>
  </r>
  <r>
    <x v="1"/>
    <s v="a walking/biking trail"/>
    <x v="32"/>
  </r>
  <r>
    <x v="1"/>
    <s v="A year round indoor play area for toddlers/younger kids. "/>
    <x v="33"/>
  </r>
  <r>
    <x v="1"/>
    <s v="A youth sports field complex (like DeFazio in Needham)"/>
    <x v="34"/>
  </r>
  <r>
    <x v="1"/>
    <s v="Ability to rent the indoor pool for parties"/>
    <x v="35"/>
  </r>
  <r>
    <x v="1"/>
    <s v="Access to indoor recreation space in paritcular school gyms. Custodian's are in the buildings why does the town need to pay fees to use space that is available and already someone in the building. "/>
    <x v="36"/>
  </r>
  <r>
    <x v="0"/>
    <s v="access to river"/>
    <x v="37"/>
  </r>
  <r>
    <x v="1"/>
    <s v="Access and walking paths around Wigwam Pond"/>
    <x v="38"/>
  </r>
  <r>
    <x v="1"/>
    <s v="Access to Wigwam Pond"/>
    <x v="38"/>
  </r>
  <r>
    <x v="1"/>
    <s v="Access to Wigwam Pond"/>
    <x v="38"/>
  </r>
  <r>
    <x v="1"/>
    <s v="Access to wigwam pond"/>
    <x v="38"/>
  </r>
  <r>
    <x v="0"/>
    <s v="Access to Wigwam Pond"/>
    <x v="38"/>
  </r>
  <r>
    <x v="0"/>
    <s v="Access to Wigwam Pond"/>
    <x v="38"/>
  </r>
  <r>
    <x v="0"/>
    <s v="access to Wigwam Pond"/>
    <x v="38"/>
  </r>
  <r>
    <x v="0"/>
    <s v="Access to wigwam pond"/>
    <x v="38"/>
  </r>
  <r>
    <x v="1"/>
    <s v="Access Wigwam Brook"/>
    <x v="38"/>
  </r>
  <r>
    <x v="0"/>
    <s v="Area around Wigwam pond"/>
    <x v="38"/>
  </r>
  <r>
    <x v="1"/>
    <s v="better access to Wigwam Pond"/>
    <x v="38"/>
  </r>
  <r>
    <x v="1"/>
    <s v="boardwalk along Wigwam pond "/>
    <x v="38"/>
  </r>
  <r>
    <x v="1"/>
    <s v="Boardwalk at Wigwam Pond"/>
    <x v="38"/>
  </r>
  <r>
    <x v="1"/>
    <s v="Full access with safe parking and paths to Wigwam Pond"/>
    <x v="38"/>
  </r>
  <r>
    <x v="0"/>
    <s v="Increased access to Wigwam pond/wetland areas behind Legacy Place (walking trails, lookout spots, etc)"/>
    <x v="38"/>
  </r>
  <r>
    <x v="1"/>
    <s v="Kayaking on Wigwam Pond"/>
    <x v="38"/>
  </r>
  <r>
    <x v="1"/>
    <s v="Open access to Wigwam Pond, walking trails along the Pond"/>
    <x v="38"/>
  </r>
  <r>
    <x v="0"/>
    <s v="RENOVATION TO WIGWAM POND (WALKWAY AROUND IT LIKE JAMAICA POND)!!!!!!!!!!!!!!!"/>
    <x v="38"/>
  </r>
  <r>
    <x v="1"/>
    <s v="trails around Wigwam Pond / access to Wigwam pond"/>
    <x v="38"/>
  </r>
  <r>
    <x v="0"/>
    <s v="Walking Trail around Wigwam Pond"/>
    <x v="38"/>
  </r>
  <r>
    <x v="1"/>
    <s v="Take over abandoned property on East St Across from Endicott Estate. This burned out house is unsafe and an eyesore-very embarrassing for Dedham! No other town would tolerate this! Trails to Wigwam could be created"/>
    <x v="38"/>
  </r>
  <r>
    <x v="1"/>
    <s v="Wigwam Mond access"/>
    <x v="38"/>
  </r>
  <r>
    <x v="1"/>
    <s v="Wigwam Pond"/>
    <x v="38"/>
  </r>
  <r>
    <x v="1"/>
    <s v="Wigwam Pond access"/>
    <x v="38"/>
  </r>
  <r>
    <x v="0"/>
    <s v="Wigwam pond access"/>
    <x v="38"/>
  </r>
  <r>
    <x v="0"/>
    <s v="Wigwam Pond access (Big Wigwam)"/>
    <x v="38"/>
  </r>
  <r>
    <x v="0"/>
    <s v="Wigwam Pond and marshes"/>
    <x v="38"/>
  </r>
  <r>
    <x v="0"/>
    <s v="Wigwam pond development"/>
    <x v="38"/>
  </r>
  <r>
    <x v="0"/>
    <s v="Wigwam Pond water access and trails"/>
    <x v="38"/>
  </r>
  <r>
    <x v="1"/>
    <s v="Accessible path of town forest"/>
    <x v="39"/>
  </r>
  <r>
    <x v="1"/>
    <s v="Accessible path/trail with low-impact exercise stations"/>
    <x v="40"/>
  </r>
  <r>
    <x v="1"/>
    <s v="accessible trails - places to walk with a stroller and /or older people who need level surfaces"/>
    <x v="41"/>
  </r>
  <r>
    <x v="0"/>
    <s v="acquire land between Sandy Valley Rd and Robert Rd."/>
    <x v="42"/>
  </r>
  <r>
    <x v="0"/>
    <s v="Additional mixed use parks (trails, picnic table areas)"/>
    <x v="43"/>
  </r>
  <r>
    <x v="1"/>
    <s v="Additional Turf"/>
    <x v="44"/>
  </r>
  <r>
    <x v="0"/>
    <s v="Adult Athletic Equipment in Parks (Pull-up bar, bench, etc)"/>
    <x v="45"/>
  </r>
  <r>
    <x v="1"/>
    <s v="Adult Exercise Equipment (attached to tot lot)"/>
    <x v="46"/>
  </r>
  <r>
    <x v="1"/>
    <s v="adult park and Rec opportunities"/>
    <x v="47"/>
  </r>
  <r>
    <x v="1"/>
    <s v="All season training facility"/>
    <x v="48"/>
  </r>
  <r>
    <x v="1"/>
    <s v="An easy way to go from Fairbanks Park or Central Ave to the Costco/Legacy Place area"/>
    <x v="49"/>
  </r>
  <r>
    <x v="0"/>
    <s v="an indoor practice facility for youth sports"/>
    <x v="50"/>
  </r>
  <r>
    <x v="1"/>
    <s v="An indoor sport program facility "/>
    <x v="51"/>
  </r>
  <r>
    <x v="1"/>
    <s v="An outdoor pool area for summer "/>
    <x v="52"/>
  </r>
  <r>
    <x v="1"/>
    <s v="an outdoor town pool"/>
    <x v="53"/>
  </r>
  <r>
    <x v="1"/>
    <s v="An outdoor track for public workouts/youth events"/>
    <x v="54"/>
  </r>
  <r>
    <x v="1"/>
    <s v="Any programs for babies / toddlers"/>
    <x v="55"/>
  </r>
  <r>
    <x v="1"/>
    <s v="Area for a cookout/party with charcoal grill and horshoe pit"/>
    <x v="56"/>
  </r>
  <r>
    <x v="1"/>
    <s v="area for teens "/>
    <x v="57"/>
  </r>
  <r>
    <x v="1"/>
    <s v="Areas for outdoor adult classes / activities"/>
    <x v="58"/>
  </r>
  <r>
    <x v="1"/>
    <s v="art, coding, archery, science club, lego club etc for youth"/>
    <x v="59"/>
  </r>
  <r>
    <x v="1"/>
    <s v="Artificial Turf Fields"/>
    <x v="60"/>
  </r>
  <r>
    <x v="0"/>
    <s v="As much space as it can get"/>
    <x v="61"/>
  </r>
  <r>
    <x v="1"/>
    <s v="Athletic field complex"/>
    <x v="62"/>
  </r>
  <r>
    <x v="1"/>
    <s v="Athletic fields "/>
    <x v="63"/>
  </r>
  <r>
    <x v="0"/>
    <s v="ball fields"/>
    <x v="64"/>
  </r>
  <r>
    <x v="1"/>
    <s v="Bandstand or outdoor stage for shows and plays"/>
    <x v="65"/>
  </r>
  <r>
    <x v="1"/>
    <s v="a full-time dedicated baseball diamond/complex"/>
    <x v="66"/>
  </r>
  <r>
    <x v="1"/>
    <s v="Baseball complex"/>
    <x v="66"/>
  </r>
  <r>
    <x v="1"/>
    <s v="Baseball Complex"/>
    <x v="66"/>
  </r>
  <r>
    <x v="1"/>
    <s v="Baseball complex"/>
    <x v="66"/>
  </r>
  <r>
    <x v="1"/>
    <s v="Baseball Complex"/>
    <x v="66"/>
  </r>
  <r>
    <x v="1"/>
    <s v="Baseball facility/Complex"/>
    <x v="66"/>
  </r>
  <r>
    <x v="1"/>
    <s v="Baseball field"/>
    <x v="66"/>
  </r>
  <r>
    <x v="1"/>
    <s v="Baseball Field Upgrades"/>
    <x v="66"/>
  </r>
  <r>
    <x v="1"/>
    <s v="Baseball Fields"/>
    <x v="66"/>
  </r>
  <r>
    <x v="1"/>
    <s v="Baseball fields "/>
    <x v="66"/>
  </r>
  <r>
    <x v="1"/>
    <s v="baseball fields with lights"/>
    <x v="66"/>
  </r>
  <r>
    <x v="1"/>
    <s v="Better baseball fields (grass is embarrassing)"/>
    <x v="66"/>
  </r>
  <r>
    <x v="1"/>
    <s v="Better baseball fields and facilities "/>
    <x v="66"/>
  </r>
  <r>
    <x v="1"/>
    <s v="Improved Baseball Fields as they are all in terrible shape and a hazard to kids"/>
    <x v="66"/>
  </r>
  <r>
    <x v="1"/>
    <s v="Renovated baseball fields"/>
    <x v="66"/>
  </r>
  <r>
    <x v="0"/>
    <s v="Basket Ball court (outdoors)"/>
    <x v="67"/>
  </r>
  <r>
    <x v="1"/>
    <s v="Basket ball courts"/>
    <x v="68"/>
  </r>
  <r>
    <x v="1"/>
    <s v="Basketball - outdoors and indoor"/>
    <x v="69"/>
  </r>
  <r>
    <x v="0"/>
    <s v="basketball court"/>
    <x v="70"/>
  </r>
  <r>
    <x v="1"/>
    <s v="basketball courts"/>
    <x v="71"/>
  </r>
  <r>
    <x v="1"/>
    <s v="basketball courts"/>
    <x v="71"/>
  </r>
  <r>
    <x v="1"/>
    <s v="Basketball courts"/>
    <x v="71"/>
  </r>
  <r>
    <x v="1"/>
    <s v="Basketball courts"/>
    <x v="71"/>
  </r>
  <r>
    <x v="1"/>
    <s v="Basketball courts"/>
    <x v="71"/>
  </r>
  <r>
    <x v="1"/>
    <s v="Basketball courts"/>
    <x v="71"/>
  </r>
  <r>
    <x v="0"/>
    <s v="basketball courts"/>
    <x v="71"/>
  </r>
  <r>
    <x v="0"/>
    <s v="Basketball courts"/>
    <x v="71"/>
  </r>
  <r>
    <x v="1"/>
    <s v="Basketball courts "/>
    <x v="72"/>
  </r>
  <r>
    <x v="1"/>
    <s v="Basketball courts "/>
    <x v="72"/>
  </r>
  <r>
    <x v="1"/>
    <s v="Basketball hoops at Condon. "/>
    <x v="73"/>
  </r>
  <r>
    <x v="1"/>
    <s v="Bathroom and Concession facilities"/>
    <x v="74"/>
  </r>
  <r>
    <x v="1"/>
    <s v="Bathroom facilities at all recreation areas"/>
    <x v="75"/>
  </r>
  <r>
    <x v="1"/>
    <s v="Bathrooms at fields "/>
    <x v="76"/>
  </r>
  <r>
    <x v="1"/>
    <s v="Batting Cage"/>
    <x v="77"/>
  </r>
  <r>
    <x v="1"/>
    <s v="Beautification of existing parks"/>
    <x v="78"/>
  </r>
  <r>
    <x v="1"/>
    <s v="Behind Rock Spot climbing"/>
    <x v="79"/>
  </r>
  <r>
    <x v="1"/>
    <s v="Benches for parents/adults at Paul Park"/>
    <x v="80"/>
  </r>
  <r>
    <x v="1"/>
    <s v="better access to Big/Little Wigam ponds and all waterways"/>
    <x v="81"/>
  </r>
  <r>
    <x v="1"/>
    <s v="Better access to bodies of water"/>
    <x v="82"/>
  </r>
  <r>
    <x v="1"/>
    <s v="Better access to Charles River - boat ramps and parking"/>
    <x v="83"/>
  </r>
  <r>
    <x v="1"/>
    <s v="Better access to Charles River / Access across river from HSL to Cutler Park "/>
    <x v="84"/>
  </r>
  <r>
    <x v="1"/>
    <s v="Better access to Charles river, walking paths along river"/>
    <x v="85"/>
  </r>
  <r>
    <x v="0"/>
    <s v="better access to mother brook trails"/>
    <x v="86"/>
  </r>
  <r>
    <x v="0"/>
    <s v="Better access trails to the ponds behind the red cross complex"/>
    <x v="87"/>
  </r>
  <r>
    <x v="1"/>
    <s v="Better access/walking trails at Charles River, Wigam Pond"/>
    <x v="88"/>
  </r>
  <r>
    <x v="0"/>
    <s v="better area for cross-country skiing"/>
    <x v="89"/>
  </r>
  <r>
    <x v="1"/>
    <s v="Better canoe launch "/>
    <x v="90"/>
  </r>
  <r>
    <x v="0"/>
    <s v="Better connections between parks, open spaces and neighborhoods"/>
    <x v="91"/>
  </r>
  <r>
    <x v="1"/>
    <s v="Better connectivity to downtown other than cars"/>
    <x v="92"/>
  </r>
  <r>
    <x v="1"/>
    <s v="better fields"/>
    <x v="93"/>
  </r>
  <r>
    <x v="1"/>
    <s v="Better fields "/>
    <x v="94"/>
  </r>
  <r>
    <x v="1"/>
    <s v="better hours and baby classes at dedham pool"/>
    <x v="95"/>
  </r>
  <r>
    <x v="1"/>
    <s v="Better playgrounds"/>
    <x v="96"/>
  </r>
  <r>
    <x v="1"/>
    <s v="Better playgrounds "/>
    <x v="97"/>
  </r>
  <r>
    <x v="1"/>
    <s v="Better playgrounds "/>
    <x v="97"/>
  </r>
  <r>
    <x v="1"/>
    <s v="Better pool"/>
    <x v="98"/>
  </r>
  <r>
    <x v="1"/>
    <s v="Better public pool"/>
    <x v="99"/>
  </r>
  <r>
    <x v="1"/>
    <s v="Better recreation programs for dedham residents"/>
    <x v="100"/>
  </r>
  <r>
    <x v="1"/>
    <s v="Better sidewalks to access the areas"/>
    <x v="101"/>
  </r>
  <r>
    <x v="1"/>
    <s v="better sports facilities"/>
    <x v="102"/>
  </r>
  <r>
    <x v="0"/>
    <s v="Better use of Riverdale Park"/>
    <x v="103"/>
  </r>
  <r>
    <x v="1"/>
    <s v="Better use of the wetlands - more trails or better communication about them"/>
    <x v="104"/>
  </r>
  <r>
    <x v="1"/>
    <s v="Better walking trails "/>
    <x v="105"/>
  </r>
  <r>
    <x v="1"/>
    <s v="Bigger Parks and Recreation Building or another facility"/>
    <x v="106"/>
  </r>
  <r>
    <x v="1"/>
    <s v="bigger rec center"/>
    <x v="107"/>
  </r>
  <r>
    <x v="1"/>
    <s v="Bigger/more playgrounds for smaller kids or picnic/general use spaces"/>
    <x v="108"/>
  </r>
  <r>
    <x v="1"/>
    <s v="Better bike lanes all throughout Dedham"/>
    <x v="109"/>
  </r>
  <r>
    <x v="1"/>
    <s v="more bike lanes "/>
    <x v="109"/>
  </r>
  <r>
    <x v="1"/>
    <s v="safe bike lanes"/>
    <x v="109"/>
  </r>
  <r>
    <x v="0"/>
    <s v="Bike lane/shoulder/sidewalks along rt.109"/>
    <x v="109"/>
  </r>
  <r>
    <x v="1"/>
    <s v="Bike lanes"/>
    <x v="109"/>
  </r>
  <r>
    <x v="1"/>
    <s v="Bike lanes"/>
    <x v="109"/>
  </r>
  <r>
    <x v="0"/>
    <s v="Bike lanes"/>
    <x v="109"/>
  </r>
  <r>
    <x v="0"/>
    <s v="Bike lanes"/>
    <x v="109"/>
  </r>
  <r>
    <x v="1"/>
    <s v="bike lanes on the roads--especially on dedham parkway"/>
    <x v="109"/>
  </r>
  <r>
    <x v="1"/>
    <s v="Improved Bike/Pedestrian safety; bike lanes on major roads especially leading to schools and mbta train stations."/>
    <x v="109"/>
  </r>
  <r>
    <x v="0"/>
    <s v="On Street Bike Lanes"/>
    <x v="109"/>
  </r>
  <r>
    <x v="0"/>
    <s v="Protected bike lanes"/>
    <x v="109"/>
  </r>
  <r>
    <x v="0"/>
    <s v="A BIKE TRAIL!!! WOOOO!!!"/>
    <x v="110"/>
  </r>
  <r>
    <x v="1"/>
    <s v="A bike/ walking only trail throughout dedham"/>
    <x v="110"/>
  </r>
  <r>
    <x v="1"/>
    <s v="A bike/walking trail"/>
    <x v="110"/>
  </r>
  <r>
    <x v="0"/>
    <s v="Better bike paths"/>
    <x v="110"/>
  </r>
  <r>
    <x v="1"/>
    <s v="Better bike paths and bike trails like the rail trail"/>
    <x v="110"/>
  </r>
  <r>
    <x v="1"/>
    <s v="Bicycle paths (and on-street bike accomodations)"/>
    <x v="110"/>
  </r>
  <r>
    <x v="1"/>
    <s v="Bike amd jogging/walking paths"/>
    <x v="110"/>
  </r>
  <r>
    <x v="1"/>
    <s v="Bike Park/Bike Trail "/>
    <x v="110"/>
  </r>
  <r>
    <x v="1"/>
    <s v="bike path"/>
    <x v="110"/>
  </r>
  <r>
    <x v="1"/>
    <s v="bike path"/>
    <x v="110"/>
  </r>
  <r>
    <x v="1"/>
    <s v="Bike Path"/>
    <x v="110"/>
  </r>
  <r>
    <x v="1"/>
    <s v="Bike Path"/>
    <x v="110"/>
  </r>
  <r>
    <x v="1"/>
    <s v="Bike path"/>
    <x v="110"/>
  </r>
  <r>
    <x v="1"/>
    <s v="Bike Path"/>
    <x v="110"/>
  </r>
  <r>
    <x v="1"/>
    <s v="Bike path"/>
    <x v="110"/>
  </r>
  <r>
    <x v="1"/>
    <s v="Bike path"/>
    <x v="110"/>
  </r>
  <r>
    <x v="0"/>
    <s v="bike path"/>
    <x v="110"/>
  </r>
  <r>
    <x v="0"/>
    <s v="Bike path"/>
    <x v="110"/>
  </r>
  <r>
    <x v="0"/>
    <s v="Bike path"/>
    <x v="110"/>
  </r>
  <r>
    <x v="0"/>
    <s v="Bike path"/>
    <x v="110"/>
  </r>
  <r>
    <x v="0"/>
    <s v="Bike Path"/>
    <x v="110"/>
  </r>
  <r>
    <x v="0"/>
    <s v="bike path protected from traffic"/>
    <x v="110"/>
  </r>
  <r>
    <x v="1"/>
    <s v="Bike Path!!!"/>
    <x v="110"/>
  </r>
  <r>
    <x v="1"/>
    <s v="Bike paths"/>
    <x v="110"/>
  </r>
  <r>
    <x v="1"/>
    <s v="Bike paths"/>
    <x v="110"/>
  </r>
  <r>
    <x v="1"/>
    <s v="bike paths"/>
    <x v="110"/>
  </r>
  <r>
    <x v="1"/>
    <s v="Bike paths"/>
    <x v="110"/>
  </r>
  <r>
    <x v="1"/>
    <s v="bike paths "/>
    <x v="110"/>
  </r>
  <r>
    <x v="1"/>
    <s v="Bike paths (not just the rail trail)"/>
    <x v="110"/>
  </r>
  <r>
    <x v="1"/>
    <s v="Bike ridding trails"/>
    <x v="110"/>
  </r>
  <r>
    <x v="1"/>
    <s v="Bike trail"/>
    <x v="110"/>
  </r>
  <r>
    <x v="1"/>
    <s v="bike trail"/>
    <x v="110"/>
  </r>
  <r>
    <x v="1"/>
    <s v="bike trail"/>
    <x v="110"/>
  </r>
  <r>
    <x v="1"/>
    <s v="Bike trail"/>
    <x v="110"/>
  </r>
  <r>
    <x v="1"/>
    <s v="bike trail"/>
    <x v="110"/>
  </r>
  <r>
    <x v="1"/>
    <s v="Bike trail"/>
    <x v="110"/>
  </r>
  <r>
    <x v="1"/>
    <s v="bike trail"/>
    <x v="110"/>
  </r>
  <r>
    <x v="1"/>
    <s v="Bike trail"/>
    <x v="110"/>
  </r>
  <r>
    <x v="1"/>
    <s v="Bike trail / Rail trail"/>
    <x v="110"/>
  </r>
  <r>
    <x v="1"/>
    <s v="Bike trails"/>
    <x v="110"/>
  </r>
  <r>
    <x v="1"/>
    <s v="bike trails"/>
    <x v="110"/>
  </r>
  <r>
    <x v="1"/>
    <s v="bike trails"/>
    <x v="110"/>
  </r>
  <r>
    <x v="1"/>
    <s v="Bike trails"/>
    <x v="110"/>
  </r>
  <r>
    <x v="1"/>
    <s v="bike trails for kids and a spray park"/>
    <x v="110"/>
  </r>
  <r>
    <x v="1"/>
    <s v="Bike trails/lanes"/>
    <x v="110"/>
  </r>
  <r>
    <x v="1"/>
    <s v="Bike trials "/>
    <x v="110"/>
  </r>
  <r>
    <x v="1"/>
    <s v="Bike/hiking trail space"/>
    <x v="110"/>
  </r>
  <r>
    <x v="1"/>
    <s v="Bike/rail trail"/>
    <x v="110"/>
  </r>
  <r>
    <x v="1"/>
    <s v="Bike/rail trail "/>
    <x v="110"/>
  </r>
  <r>
    <x v="1"/>
    <s v="Bike/walking path"/>
    <x v="110"/>
  </r>
  <r>
    <x v="1"/>
    <s v="Bike/walking trail"/>
    <x v="110"/>
  </r>
  <r>
    <x v="1"/>
    <s v="more bike and hiking trails"/>
    <x v="110"/>
  </r>
  <r>
    <x v="1"/>
    <s v="need an extensive, paved bike trail "/>
    <x v="110"/>
  </r>
  <r>
    <x v="1"/>
    <s v="place where kids can ride their bikes safely without getting hit by cars"/>
    <x v="110"/>
  </r>
  <r>
    <x v="1"/>
    <s v="Rail trail, or safe non-vehicular trail for bikes"/>
    <x v="110"/>
  </r>
  <r>
    <x v="1"/>
    <s v="Rail Trail/ bike and running path"/>
    <x v="110"/>
  </r>
  <r>
    <x v="1"/>
    <s v="Rail trail/ bike path"/>
    <x v="110"/>
  </r>
  <r>
    <x v="1"/>
    <s v="safe bike &amp; pedestrian access to Dedham's open space &amp; recreation areas (i.e. the ability to walk to bike from home to these places"/>
    <x v="110"/>
  </r>
  <r>
    <x v="1"/>
    <s v="Safe bike area for children"/>
    <x v="110"/>
  </r>
  <r>
    <x v="1"/>
    <s v="Sidewalks, bike paths, garden plots"/>
    <x v="110"/>
  </r>
  <r>
    <x v="1"/>
    <s v="Sidewalks/Bike Trails"/>
    <x v="110"/>
  </r>
  <r>
    <x v="0"/>
    <s v="Bike paths"/>
    <x v="110"/>
  </r>
  <r>
    <x v="0"/>
    <s v="Bike paths "/>
    <x v="110"/>
  </r>
  <r>
    <x v="0"/>
    <s v="Bike Trail"/>
    <x v="110"/>
  </r>
  <r>
    <x v="0"/>
    <s v="Bike trail"/>
    <x v="110"/>
  </r>
  <r>
    <x v="0"/>
    <s v="Bike trail"/>
    <x v="110"/>
  </r>
  <r>
    <x v="0"/>
    <s v="Bike trail"/>
    <x v="110"/>
  </r>
  <r>
    <x v="0"/>
    <s v="Bike trail"/>
    <x v="110"/>
  </r>
  <r>
    <x v="0"/>
    <s v="Bike trails"/>
    <x v="110"/>
  </r>
  <r>
    <x v="0"/>
    <s v="bike trails"/>
    <x v="110"/>
  </r>
  <r>
    <x v="0"/>
    <s v="bike trails"/>
    <x v="110"/>
  </r>
  <r>
    <x v="0"/>
    <s v="bike trails"/>
    <x v="110"/>
  </r>
  <r>
    <x v="0"/>
    <s v="bike trails"/>
    <x v="110"/>
  </r>
  <r>
    <x v="0"/>
    <s v="Bike Trails"/>
    <x v="110"/>
  </r>
  <r>
    <x v="0"/>
    <s v="Bike/ walk trail"/>
    <x v="110"/>
  </r>
  <r>
    <x v="0"/>
    <s v="Bike-able sidewalk to Wilson Mountain from Dedham Sq."/>
    <x v="110"/>
  </r>
  <r>
    <x v="1"/>
    <s v="Biking path"/>
    <x v="110"/>
  </r>
  <r>
    <x v="1"/>
    <s v="Biking Trails"/>
    <x v="110"/>
  </r>
  <r>
    <x v="1"/>
    <s v="Biking trails"/>
    <x v="110"/>
  </r>
  <r>
    <x v="1"/>
    <s v="biking trails, ideally to connect to Neponset Valley trails through Fowl Meadow"/>
    <x v="110"/>
  </r>
  <r>
    <x v="0"/>
    <s v="Connection to bike trail to boston"/>
    <x v="110"/>
  </r>
  <r>
    <x v="0"/>
    <s v="more bike paths"/>
    <x v="110"/>
  </r>
  <r>
    <x v="0"/>
    <s v="More bike paths"/>
    <x v="110"/>
  </r>
  <r>
    <x v="0"/>
    <s v="bike path on r r line"/>
    <x v="110"/>
  </r>
  <r>
    <x v="1"/>
    <s v="bocce courts"/>
    <x v="111"/>
  </r>
  <r>
    <x v="1"/>
    <s v="Bocci court"/>
    <x v="112"/>
  </r>
  <r>
    <x v="1"/>
    <s v="Canoe boat launch"/>
    <x v="113"/>
  </r>
  <r>
    <x v="1"/>
    <s v="centrally located gym-type facility/rec center"/>
    <x v="114"/>
  </r>
  <r>
    <x v="1"/>
    <s v="Charles River Park"/>
    <x v="115"/>
  </r>
  <r>
    <x v="1"/>
    <s v="Charles River sitting areas"/>
    <x v="116"/>
  </r>
  <r>
    <x v="1"/>
    <s v="Charles river swimming area"/>
    <x v="117"/>
  </r>
  <r>
    <x v="0"/>
    <s v="Charles Riverside trails"/>
    <x v="118"/>
  </r>
  <r>
    <x v="0"/>
    <s v="Churchill park "/>
    <x v="119"/>
  </r>
  <r>
    <x v="0"/>
    <s v="Civic Center"/>
    <x v="120"/>
  </r>
  <r>
    <x v="1"/>
    <s v="Clean up the pond by the boch ice arena for fishing"/>
    <x v="121"/>
  </r>
  <r>
    <x v="1"/>
    <s v="Cleaner playgrounds "/>
    <x v="122"/>
  </r>
  <r>
    <x v="1"/>
    <s v="Community Building that can be rented out for scouting events, dances"/>
    <x v="123"/>
  </r>
  <r>
    <x v="1"/>
    <s v="Community Center"/>
    <x v="124"/>
  </r>
  <r>
    <x v="1"/>
    <s v="Community Center"/>
    <x v="124"/>
  </r>
  <r>
    <x v="1"/>
    <s v="Community farm or garden"/>
    <x v="125"/>
  </r>
  <r>
    <x v="0"/>
    <s v="Community fire pit"/>
    <x v="126"/>
  </r>
  <r>
    <x v="1"/>
    <s v="Community Garden"/>
    <x v="127"/>
  </r>
  <r>
    <x v="0"/>
    <s v="Community garden space"/>
    <x v="128"/>
  </r>
  <r>
    <x v="1"/>
    <s v="Community gardens"/>
    <x v="129"/>
  </r>
  <r>
    <x v="1"/>
    <s v="Community Gardens"/>
    <x v="129"/>
  </r>
  <r>
    <x v="0"/>
    <s v="Community gardens"/>
    <x v="129"/>
  </r>
  <r>
    <x v="1"/>
    <s v="community gardens with available plots"/>
    <x v="130"/>
  </r>
  <r>
    <x v="1"/>
    <s v="Community gardens with open plots (endicot greenhouse never has openings)"/>
    <x v="131"/>
  </r>
  <r>
    <x v="1"/>
    <s v="Community indoor pool that is warm"/>
    <x v="132"/>
  </r>
  <r>
    <x v="1"/>
    <s v="Community rec center with various courts and space for kids to congregate safely"/>
    <x v="133"/>
  </r>
  <r>
    <x v="0"/>
    <s v="Community/Public Garden"/>
    <x v="134"/>
  </r>
  <r>
    <x v="0"/>
    <s v="Compared to other surrounding towns - we have no open space"/>
    <x v="135"/>
  </r>
  <r>
    <x v="0"/>
    <s v="connect walking/biking trails across Town "/>
    <x v="136"/>
  </r>
  <r>
    <x v="1"/>
    <s v="Connect/complete Whitcomb trail"/>
    <x v="137"/>
  </r>
  <r>
    <x v="1"/>
    <s v="Continued access to open space"/>
    <x v="138"/>
  </r>
  <r>
    <x v="1"/>
    <s v="Convert old railway into walking trails"/>
    <x v="139"/>
  </r>
  <r>
    <x v="0"/>
    <s v="Council on Aging"/>
    <x v="140"/>
  </r>
  <r>
    <x v="1"/>
    <s v="Cutler Park"/>
    <x v="141"/>
  </r>
  <r>
    <x v="0"/>
    <s v="Daily Canoe and kayak, etc rentals"/>
    <x v="142"/>
  </r>
  <r>
    <x v="1"/>
    <s v="Davis field repair/baseball cages and fields maint"/>
    <x v="143"/>
  </r>
  <r>
    <x v="1"/>
    <s v="Dedham needs to connect its existing greenspace better."/>
    <x v="144"/>
  </r>
  <r>
    <x v="1"/>
    <s v="Dedham Recreation town programs need better options for children, especially in SUMMER (see westwood rec for a better example)"/>
    <x v="145"/>
  </r>
  <r>
    <x v="0"/>
    <s v="dedicated agricultural space"/>
    <x v="146"/>
  </r>
  <r>
    <x v="1"/>
    <s v="dedicated lax area"/>
    <x v="147"/>
  </r>
  <r>
    <x v="1"/>
    <s v="Dedicated Pop Warner Facility"/>
    <x v="148"/>
  </r>
  <r>
    <x v="0"/>
    <s v="Development of path in town forest"/>
    <x v="149"/>
  </r>
  <r>
    <x v="0"/>
    <s v="Don't know what would be wished for by residents."/>
    <x v="150"/>
  </r>
  <r>
    <x v="1"/>
    <s v="Easier water access"/>
    <x v="151"/>
  </r>
  <r>
    <x v="0"/>
    <s v="east dedham/ manor areas"/>
    <x v="152"/>
  </r>
  <r>
    <x v="0"/>
    <s v="easy access to river for canoeing and adequate parking"/>
    <x v="153"/>
  </r>
  <r>
    <x v="1"/>
    <s v="expanded indoor space for kids during winter months"/>
    <x v="154"/>
  </r>
  <r>
    <x v="1"/>
    <s v="Expanded Kayak rental program"/>
    <x v="155"/>
  </r>
  <r>
    <x v="1"/>
    <s v="Expanded Wilson Mountain"/>
    <x v="156"/>
  </r>
  <r>
    <x v="1"/>
    <s v="Extended lighting at DEDHAM Track."/>
    <x v="157"/>
  </r>
  <r>
    <x v="1"/>
    <s v="Extending Dedham Trails "/>
    <x v="158"/>
  </r>
  <r>
    <x v="0"/>
    <s v="Facilities in East Dedham for folks who do not have transportation to main recreation center on 135"/>
    <x v="159"/>
  </r>
  <r>
    <x v="1"/>
    <s v="Family Dancing place"/>
    <x v="160"/>
  </r>
  <r>
    <x v="1"/>
    <s v="Field Turfed multi-purpose field - pool field"/>
    <x v="161"/>
  </r>
  <r>
    <x v="1"/>
    <s v="Fields dedicated to one specific sport- for example, no baseball/ soccer overlap"/>
    <x v="162"/>
  </r>
  <r>
    <x v="0"/>
    <s v="fields for non organized sports"/>
    <x v="163"/>
  </r>
  <r>
    <x v="1"/>
    <s v="Fishing area"/>
    <x v="164"/>
  </r>
  <r>
    <x v="0"/>
    <s v="Fishing areas"/>
    <x v="165"/>
  </r>
  <r>
    <x v="0"/>
    <s v="Fishing areas (spots or ponds/lakes) "/>
    <x v="166"/>
  </r>
  <r>
    <x v="1"/>
    <s v="Fishing Dock"/>
    <x v="167"/>
  </r>
  <r>
    <x v="1"/>
    <s v="Fishing spot"/>
    <x v="168"/>
  </r>
  <r>
    <x v="1"/>
    <s v="Football Field"/>
    <x v="169"/>
  </r>
  <r>
    <x v="1"/>
    <s v="Forest trail"/>
    <x v="170"/>
  </r>
  <r>
    <x v="1"/>
    <s v="Fountain"/>
    <x v="171"/>
  </r>
  <r>
    <x v="0"/>
    <s v="Frisbee golf course "/>
    <x v="172"/>
  </r>
  <r>
    <x v="1"/>
    <s v="Fully accepted and enhanced boat ramps on Charles"/>
    <x v="173"/>
  </r>
  <r>
    <x v="1"/>
    <s v="Gardens in the park"/>
    <x v="174"/>
  </r>
  <r>
    <x v="1"/>
    <s v="Grass areas that actually get watered"/>
    <x v="175"/>
  </r>
  <r>
    <x v="1"/>
    <s v="Grass that grows on any field"/>
    <x v="176"/>
  </r>
  <r>
    <x v="1"/>
    <s v="Green courtyard or common space in center of town "/>
    <x v="177"/>
  </r>
  <r>
    <x v="1"/>
    <s v="Green space"/>
    <x v="178"/>
  </r>
  <r>
    <x v="1"/>
    <s v="Green space in Dedham square"/>
    <x v="179"/>
  </r>
  <r>
    <x v="1"/>
    <s v="green space in Dedham Square"/>
    <x v="179"/>
  </r>
  <r>
    <x v="0"/>
    <s v="green space in or just off the square"/>
    <x v="180"/>
  </r>
  <r>
    <x v="1"/>
    <s v="Handicap &quot;pour and play&quot; accessible play areas at every school and playground."/>
    <x v="181"/>
  </r>
  <r>
    <x v="1"/>
    <s v="Handicap &quot;pour and play&quot; accessible play areas at every school and playground."/>
    <x v="181"/>
  </r>
  <r>
    <x v="0"/>
    <s v="Heart healthy trail"/>
    <x v="182"/>
  </r>
  <r>
    <x v="0"/>
    <s v="HSL trails"/>
    <x v="183"/>
  </r>
  <r>
    <x v="1"/>
    <s v="a hockey rink"/>
    <x v="184"/>
  </r>
  <r>
    <x v="1"/>
    <s v="Community Ice Skating Rink"/>
    <x v="184"/>
  </r>
  <r>
    <x v="1"/>
    <s v="Dedham youth hockey rink "/>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x v="184"/>
  </r>
  <r>
    <x v="1"/>
    <s v="Hockey rink "/>
    <x v="184"/>
  </r>
  <r>
    <x v="1"/>
    <s v="Hockey rink "/>
    <x v="184"/>
  </r>
  <r>
    <x v="1"/>
    <s v="Hockey rink owned by the town"/>
    <x v="184"/>
  </r>
  <r>
    <x v="1"/>
    <s v="Ice hockey rink"/>
    <x v="184"/>
  </r>
  <r>
    <x v="1"/>
    <s v="Ice hockey rink"/>
    <x v="184"/>
  </r>
  <r>
    <x v="1"/>
    <s v="Ice hockey rink "/>
    <x v="184"/>
  </r>
  <r>
    <x v="1"/>
    <s v="Ice rink"/>
    <x v="184"/>
  </r>
  <r>
    <x v="1"/>
    <s v="Ice rink"/>
    <x v="184"/>
  </r>
  <r>
    <x v="1"/>
    <s v="Ice Rink"/>
    <x v="184"/>
  </r>
  <r>
    <x v="1"/>
    <s v="Ice Rink"/>
    <x v="184"/>
  </r>
  <r>
    <x v="1"/>
    <s v="ice rink"/>
    <x v="184"/>
  </r>
  <r>
    <x v="1"/>
    <s v="Ice rink "/>
    <x v="184"/>
  </r>
  <r>
    <x v="1"/>
    <s v="ice skating/hockey rink"/>
    <x v="184"/>
  </r>
  <r>
    <x v="0"/>
    <s v="Outdoor ice skating (ideally pond type)"/>
    <x v="184"/>
  </r>
  <r>
    <x v="1"/>
    <s v="Public Home Ice Rink (Not in Hyde Park!) "/>
    <x v="184"/>
  </r>
  <r>
    <x v="1"/>
    <s v="Street hockey rink or skate park"/>
    <x v="184"/>
  </r>
  <r>
    <x v="1"/>
    <s v="Street hockey rink, (would fit in at Memorial)."/>
    <x v="184"/>
  </r>
  <r>
    <x v="1"/>
    <s v="Town Ice Rink"/>
    <x v="184"/>
  </r>
  <r>
    <x v="0"/>
    <s v="Improve ball fields at Memorial"/>
    <x v="185"/>
  </r>
  <r>
    <x v="1"/>
    <s v="Improve Town Forest or replace it elsewhere. Now it is overgrown &amp; useless"/>
    <x v="186"/>
  </r>
  <r>
    <x v="1"/>
    <s v="Improved cross walks for streets/runners"/>
    <x v="187"/>
  </r>
  <r>
    <x v="1"/>
    <s v="improved fields - they are embarrassing! "/>
    <x v="188"/>
  </r>
  <r>
    <x v="1"/>
    <s v="improved lighting around recreation facilities"/>
    <x v="189"/>
  </r>
  <r>
    <x v="0"/>
    <s v="Improved Pool - fix diving boards"/>
    <x v="190"/>
  </r>
  <r>
    <x v="1"/>
    <s v="Improved school fields as they are also in terrible shape and a hazard to kids"/>
    <x v="191"/>
  </r>
  <r>
    <x v="0"/>
    <s v="Improvements / public access to Manor Fields"/>
    <x v="192"/>
  </r>
  <r>
    <x v="1"/>
    <s v="Increased hours for canoe/kayak rentals"/>
    <x v="193"/>
  </r>
  <r>
    <x v="0"/>
    <s v="Increased playing fields for youth sports"/>
    <x v="194"/>
  </r>
  <r>
    <x v="1"/>
    <s v="indoor basketball"/>
    <x v="195"/>
  </r>
  <r>
    <x v="1"/>
    <s v="Indoor basketball courts"/>
    <x v="196"/>
  </r>
  <r>
    <x v="1"/>
    <s v="indoor fieldhouse"/>
    <x v="197"/>
  </r>
  <r>
    <x v="1"/>
    <s v="Indoor fields/facility for soccer, lacrosse, batting cages, wrestling"/>
    <x v="198"/>
  </r>
  <r>
    <x v="0"/>
    <s v="Indoor gym"/>
    <x v="199"/>
  </r>
  <r>
    <x v="0"/>
    <s v="Indoor Gym "/>
    <x v="200"/>
  </r>
  <r>
    <x v="0"/>
    <s v="Indoor Gyms - Kids Need PLAY time not Screen Time"/>
    <x v="201"/>
  </r>
  <r>
    <x v="1"/>
    <s v="Indoor gyms to play sports"/>
    <x v="202"/>
  </r>
  <r>
    <x v="1"/>
    <s v="Indoor place to hang"/>
    <x v="203"/>
  </r>
  <r>
    <x v="1"/>
    <s v="Indoor play space"/>
    <x v="204"/>
  </r>
  <r>
    <x v="1"/>
    <s v="Indoor Play Space for Parent Time and for others to Rent"/>
    <x v="205"/>
  </r>
  <r>
    <x v="1"/>
    <s v="Indoor rec space like an indoor playground"/>
    <x v="206"/>
  </r>
  <r>
    <x v="1"/>
    <s v="Indoor recreation center for more youth activities"/>
    <x v="207"/>
  </r>
  <r>
    <x v="1"/>
    <s v="Indoor space for teens"/>
    <x v="208"/>
  </r>
  <r>
    <x v="1"/>
    <s v="indoor track"/>
    <x v="209"/>
  </r>
  <r>
    <x v="1"/>
    <s v="Indoor track, especially for Winter track."/>
    <x v="210"/>
  </r>
  <r>
    <x v="1"/>
    <s v="Indoor turf space for winter"/>
    <x v="211"/>
  </r>
  <r>
    <x v="1"/>
    <s v="Jr football field "/>
    <x v="212"/>
  </r>
  <r>
    <x v="1"/>
    <s v="kayak inputs along the Charles River"/>
    <x v="213"/>
  </r>
  <r>
    <x v="0"/>
    <s v="Kids Center for Play Time not Screen Time"/>
    <x v="214"/>
  </r>
  <r>
    <x v="1"/>
    <s v="Lacross Complx"/>
    <x v="215"/>
  </r>
  <r>
    <x v="1"/>
    <s v="A dedicated Lacrosse field"/>
    <x v="216"/>
  </r>
  <r>
    <x v="0"/>
    <s v="a dedicated turf lacrosse field"/>
    <x v="216"/>
  </r>
  <r>
    <x v="1"/>
    <s v="A lacrosse field!!!! with turf and lights"/>
    <x v="216"/>
  </r>
  <r>
    <x v="1"/>
    <s v="Dedicated lacrosse area"/>
    <x v="216"/>
  </r>
  <r>
    <x v="1"/>
    <s v="Dedicated Lacrosse Field (Turf)"/>
    <x v="216"/>
  </r>
  <r>
    <x v="1"/>
    <s v="Dedicated Lacrosse Field/Facility"/>
    <x v="216"/>
  </r>
  <r>
    <x v="1"/>
    <s v="Dedicated Lacrosse Fields"/>
    <x v="216"/>
  </r>
  <r>
    <x v="1"/>
    <s v="Home Lacrosse Turf Field"/>
    <x v="216"/>
  </r>
  <r>
    <x v="1"/>
    <s v="Lacrosse"/>
    <x v="216"/>
  </r>
  <r>
    <x v="1"/>
    <s v="Lacrosse facility"/>
    <x v="216"/>
  </r>
  <r>
    <x v="1"/>
    <s v="Lacrosse Field"/>
    <x v="216"/>
  </r>
  <r>
    <x v="1"/>
    <s v="lacrosse field"/>
    <x v="216"/>
  </r>
  <r>
    <x v="1"/>
    <s v="Lacrosse Field"/>
    <x v="216"/>
  </r>
  <r>
    <x v="1"/>
    <s v="Lacrosse field"/>
    <x v="216"/>
  </r>
  <r>
    <x v="1"/>
    <s v="Lacrosse field"/>
    <x v="216"/>
  </r>
  <r>
    <x v="1"/>
    <s v="lacrosse field"/>
    <x v="216"/>
  </r>
  <r>
    <x v="1"/>
    <s v="Lacrosse field"/>
    <x v="216"/>
  </r>
  <r>
    <x v="1"/>
    <s v="Lacrosse field"/>
    <x v="216"/>
  </r>
  <r>
    <x v="1"/>
    <s v="Lacrosse Field"/>
    <x v="216"/>
  </r>
  <r>
    <x v="1"/>
    <s v="Lacrosse Field"/>
    <x v="216"/>
  </r>
  <r>
    <x v="1"/>
    <s v="Lacrosse field "/>
    <x v="216"/>
  </r>
  <r>
    <x v="1"/>
    <s v="Lacrosse field "/>
    <x v="216"/>
  </r>
  <r>
    <x v="1"/>
    <s v="Lacrosse Field &amp; Ball Wall"/>
    <x v="216"/>
  </r>
  <r>
    <x v="1"/>
    <s v="Lacrosse Field (or public field that lacrosse can use)"/>
    <x v="216"/>
  </r>
  <r>
    <x v="1"/>
    <s v="lacrosse field needed"/>
    <x v="216"/>
  </r>
  <r>
    <x v="1"/>
    <s v="Lacrosse field with lights "/>
    <x v="216"/>
  </r>
  <r>
    <x v="1"/>
    <s v="Lacrosse fields"/>
    <x v="216"/>
  </r>
  <r>
    <x v="1"/>
    <s v="Lacrosse fields"/>
    <x v="216"/>
  </r>
  <r>
    <x v="1"/>
    <s v="Lacrosse fields "/>
    <x v="216"/>
  </r>
  <r>
    <x v="1"/>
    <s v="Lacrosse fields "/>
    <x v="216"/>
  </r>
  <r>
    <x v="1"/>
    <s v="Lacrosse fields (Preferably with lights)"/>
    <x v="216"/>
  </r>
  <r>
    <x v="1"/>
    <s v="Lacrosse fields or turf fields"/>
    <x v="216"/>
  </r>
  <r>
    <x v="1"/>
    <s v="Lacrosse space"/>
    <x v="216"/>
  </r>
  <r>
    <x v="1"/>
    <s v="Lacrosse turf field"/>
    <x v="216"/>
  </r>
  <r>
    <x v="1"/>
    <s v="Lacrosse turf field"/>
    <x v="216"/>
  </r>
  <r>
    <x v="1"/>
    <s v="proper lacrosse field"/>
    <x v="216"/>
  </r>
  <r>
    <x v="1"/>
    <s v="Turf field designated for Lacrosse "/>
    <x v="216"/>
  </r>
  <r>
    <x v="1"/>
    <s v="turf field for lacrosse"/>
    <x v="216"/>
  </r>
  <r>
    <x v="1"/>
    <s v="Turf field for lacrosse "/>
    <x v="216"/>
  </r>
  <r>
    <x v="1"/>
    <s v="turf Lacrosse field"/>
    <x v="216"/>
  </r>
  <r>
    <x v="1"/>
    <s v="Turf Lacrosse Field"/>
    <x v="216"/>
  </r>
  <r>
    <x v="1"/>
    <s v="turf lacrosse field"/>
    <x v="216"/>
  </r>
  <r>
    <x v="1"/>
    <s v="turf lacrosse field with lights"/>
    <x v="216"/>
  </r>
  <r>
    <x v="1"/>
    <s v="turf lacrosse field with lights"/>
    <x v="216"/>
  </r>
  <r>
    <x v="1"/>
    <s v="turf lacrosse field with lights"/>
    <x v="216"/>
  </r>
  <r>
    <x v="1"/>
    <s v="turf lacrosse field with 'wall-ball' wall"/>
    <x v="216"/>
  </r>
  <r>
    <x v="1"/>
    <s v="We need fields for lacrosse"/>
    <x v="216"/>
  </r>
  <r>
    <x v="0"/>
    <s v="Large Auditorium"/>
    <x v="217"/>
  </r>
  <r>
    <x v="1"/>
    <s v="Large tot lot "/>
    <x v="218"/>
  </r>
  <r>
    <x v="1"/>
    <s v="Larger community center"/>
    <x v="219"/>
  </r>
  <r>
    <x v="1"/>
    <s v="Larger community rec center"/>
    <x v="220"/>
  </r>
  <r>
    <x v="1"/>
    <s v="Larger park in Greenlodge Area"/>
    <x v="221"/>
  </r>
  <r>
    <x v="1"/>
    <s v="larger rec center for teenagers to hang out in a safe way"/>
    <x v="222"/>
  </r>
  <r>
    <x v="1"/>
    <s v="LAX "/>
    <x v="223"/>
  </r>
  <r>
    <x v="1"/>
    <s v="LAX field"/>
    <x v="224"/>
  </r>
  <r>
    <x v="1"/>
    <s v="Lax field "/>
    <x v="225"/>
  </r>
  <r>
    <x v="1"/>
    <s v="less building development"/>
    <x v="226"/>
  </r>
  <r>
    <x v="1"/>
    <s v="Lights on additional full-diamond baseball field"/>
    <x v="227"/>
  </r>
  <r>
    <x v="1"/>
    <s v="Longer library hours "/>
    <x v="228"/>
  </r>
  <r>
    <x v="0"/>
    <s v="Lower east Dedham "/>
    <x v="229"/>
  </r>
  <r>
    <x v="1"/>
    <s v="better and more fields "/>
    <x v="230"/>
  </r>
  <r>
    <x v="1"/>
    <s v="Better athletic fields for town sports"/>
    <x v="230"/>
  </r>
  <r>
    <x v="0"/>
    <s v="Better field conditions at existing sport fields"/>
    <x v="230"/>
  </r>
  <r>
    <x v="1"/>
    <s v="Better maintenance of existing facilities"/>
    <x v="230"/>
  </r>
  <r>
    <x v="1"/>
    <s v="Better maintenance of fields"/>
    <x v="230"/>
  </r>
  <r>
    <x v="1"/>
    <s v="Better maintenance of school Fields -- specifically Oakdale and Greenlodge"/>
    <x v="230"/>
  </r>
  <r>
    <x v="1"/>
    <s v="fields that are in better condition"/>
    <x v="230"/>
  </r>
  <r>
    <x v="1"/>
    <s v="Fields that are safe and maintained"/>
    <x v="230"/>
  </r>
  <r>
    <x v="1"/>
    <s v="I think we have everything Dedham needs, people just have to know about it, and it has to be maintained"/>
    <x v="230"/>
  </r>
  <r>
    <x v="1"/>
    <s v="Improve playing fields - better maintain those we have and develop an athletic complex at the Striar property "/>
    <x v="230"/>
  </r>
  <r>
    <x v="1"/>
    <s v="Improved/better groomed soccer fields"/>
    <x v="230"/>
  </r>
  <r>
    <x v="0"/>
    <s v="lets better maintain what we have"/>
    <x v="230"/>
  </r>
  <r>
    <x v="1"/>
    <s v="Need to better maintain existing ones"/>
    <x v="230"/>
  </r>
  <r>
    <x v="1"/>
    <s v="Take care of the fields we have"/>
    <x v="230"/>
  </r>
  <r>
    <x v="1"/>
    <s v="Take care of the fields we have "/>
    <x v="230"/>
  </r>
  <r>
    <x v="1"/>
    <s v="Take care of the fields we have "/>
    <x v="230"/>
  </r>
  <r>
    <x v="1"/>
    <s v="We have enough empty soccer fields, we dont need any more."/>
    <x v="230"/>
  </r>
  <r>
    <x v="1"/>
    <s v="Well maintained fields w grass or turf"/>
    <x v="230"/>
  </r>
  <r>
    <x v="0"/>
    <s v="Maintenace of open space we now have"/>
    <x v="231"/>
  </r>
  <r>
    <x v="0"/>
    <s v="Make Dolan Dog Park ADA Accessible or move location"/>
    <x v="232"/>
  </r>
  <r>
    <x v="0"/>
    <s v="Make Endicott grounds into a park - not just a barren field. Add plantings, walkways and seating, a playground and summer sprinkler park for cooling off."/>
    <x v="233"/>
  </r>
  <r>
    <x v="1"/>
    <s v="Making Dedham safer for pedestrians and bicyclists."/>
    <x v="234"/>
  </r>
  <r>
    <x v="1"/>
    <s v="Manor Fields"/>
    <x v="235"/>
  </r>
  <r>
    <x v="1"/>
    <s v="More artificial turf fields for early spring and when it is too wet/muddy on natural grass"/>
    <x v="236"/>
  </r>
  <r>
    <x v="1"/>
    <s v="more boat drops "/>
    <x v="237"/>
  </r>
  <r>
    <x v="0"/>
    <s v="More canoe access to the charles river"/>
    <x v="238"/>
  </r>
  <r>
    <x v="1"/>
    <s v="more centrally located/not hidden open spaces and trails"/>
    <x v="239"/>
  </r>
  <r>
    <x v="1"/>
    <s v="More Community Gardens"/>
    <x v="240"/>
  </r>
  <r>
    <x v="0"/>
    <s v="More events on the Charles"/>
    <x v="241"/>
  </r>
  <r>
    <x v="1"/>
    <s v="More flat paths and trails for walking/riding"/>
    <x v="242"/>
  </r>
  <r>
    <x v="1"/>
    <s v="More green space "/>
    <x v="243"/>
  </r>
  <r>
    <x v="1"/>
    <s v="More marked trails"/>
    <x v="244"/>
  </r>
  <r>
    <x v="1"/>
    <s v="more multi use space for mixed sports"/>
    <x v="245"/>
  </r>
  <r>
    <x v="0"/>
    <s v="more nature preserves"/>
    <x v="246"/>
  </r>
  <r>
    <x v="1"/>
    <s v="More neighborhood playgrounds/parks"/>
    <x v="247"/>
  </r>
  <r>
    <x v="0"/>
    <s v="More off leash walking paths"/>
    <x v="248"/>
  </r>
  <r>
    <x v="0"/>
    <s v="More opportunities for boat rentals on the Charles"/>
    <x v="249"/>
  </r>
  <r>
    <x v="1"/>
    <s v="More outdoor seating for restaurants in center"/>
    <x v="250"/>
  </r>
  <r>
    <x v="1"/>
    <s v="More park space with playgrounds"/>
    <x v="251"/>
  </r>
  <r>
    <x v="1"/>
    <s v="More Parks"/>
    <x v="252"/>
  </r>
  <r>
    <x v="0"/>
    <s v="More parks and basketball courts"/>
    <x v="253"/>
  </r>
  <r>
    <x v="0"/>
    <s v="More passive recreation - particularly walking trails."/>
    <x v="254"/>
  </r>
  <r>
    <x v="1"/>
    <s v="More places to launch boats on the Dedham water trail"/>
    <x v="255"/>
  </r>
  <r>
    <x v="1"/>
    <s v="more places to play basketball outside"/>
    <x v="256"/>
  </r>
  <r>
    <x v="1"/>
    <s v="More playgrounds"/>
    <x v="257"/>
  </r>
  <r>
    <x v="1"/>
    <s v="more playgrounds"/>
    <x v="257"/>
  </r>
  <r>
    <x v="1"/>
    <s v="more playgrounds"/>
    <x v="257"/>
  </r>
  <r>
    <x v="1"/>
    <s v="More playgrounds in neighborhoods "/>
    <x v="258"/>
  </r>
  <r>
    <x v="1"/>
    <s v="More playgrounds in Riverdale area"/>
    <x v="259"/>
  </r>
  <r>
    <x v="0"/>
    <s v="More playgrounds, parks for kids and families to play in"/>
    <x v="260"/>
  </r>
  <r>
    <x v="1"/>
    <s v="more programs for ages 9-12 after school hours"/>
    <x v="261"/>
  </r>
  <r>
    <x v="0"/>
    <s v="Walking/ running/ biking trails along natural areas"/>
    <x v="262"/>
  </r>
  <r>
    <x v="1"/>
    <s v="Another walking trail that allows pets &amp; bikes"/>
    <x v="262"/>
  </r>
  <r>
    <x v="1"/>
    <s v="Another walking trail that allows pets &amp; bikes"/>
    <x v="262"/>
  </r>
  <r>
    <x v="1"/>
    <s v="Better nature walking trails and sidewalks to access those trails in the greenlodge,ashcroft area"/>
    <x v="262"/>
  </r>
  <r>
    <x v="1"/>
    <s v="Better places to walk with small children. Sidewalks are in disrepair so can't be used around us"/>
    <x v="262"/>
  </r>
  <r>
    <x v="1"/>
    <s v="biking/walking path free of cars"/>
    <x v="262"/>
  </r>
  <r>
    <x v="1"/>
    <s v="connected bike and walking trails (no motor vehicles)"/>
    <x v="262"/>
  </r>
  <r>
    <x v="1"/>
    <s v="Dedham needs a walking/bike only road from Dedham into Boston"/>
    <x v="262"/>
  </r>
  <r>
    <x v="1"/>
    <s v="Hiking "/>
    <x v="262"/>
  </r>
  <r>
    <x v="1"/>
    <s v="Hiking areas"/>
    <x v="262"/>
  </r>
  <r>
    <x v="1"/>
    <s v="Hiking trails"/>
    <x v="262"/>
  </r>
  <r>
    <x v="0"/>
    <s v="Hiking trails"/>
    <x v="262"/>
  </r>
  <r>
    <x v="0"/>
    <s v="hiking trails"/>
    <x v="262"/>
  </r>
  <r>
    <x v="0"/>
    <s v="Hiking trails "/>
    <x v="262"/>
  </r>
  <r>
    <x v="1"/>
    <s v="Level and paved walking trails along with more hiking area- there is nowhere to go for an easy walk"/>
    <x v="262"/>
  </r>
  <r>
    <x v="1"/>
    <s v="Level walking and bike trails"/>
    <x v="262"/>
  </r>
  <r>
    <x v="0"/>
    <s v="more hiking paths in woods"/>
    <x v="262"/>
  </r>
  <r>
    <x v="1"/>
    <s v="More hiking trails"/>
    <x v="262"/>
  </r>
  <r>
    <x v="1"/>
    <s v="More hiking trails"/>
    <x v="262"/>
  </r>
  <r>
    <x v="0"/>
    <s v="more hiking trails"/>
    <x v="262"/>
  </r>
  <r>
    <x v="1"/>
    <s v="more hiking/biking opportunities"/>
    <x v="262"/>
  </r>
  <r>
    <x v="1"/>
    <s v="More hiking/walking trails"/>
    <x v="262"/>
  </r>
  <r>
    <x v="1"/>
    <s v="More protected woods/trails"/>
    <x v="262"/>
  </r>
  <r>
    <x v="1"/>
    <s v="More walking/biking trails -- rail trail or public trails by Mother Brook or Wigwam Pond."/>
    <x v="262"/>
  </r>
  <r>
    <x v="1"/>
    <s v="More walking/hiking trails"/>
    <x v="262"/>
  </r>
  <r>
    <x v="1"/>
    <s v="More woods, trees, hiking areas not &quot;walking trails&quot;"/>
    <x v="262"/>
  </r>
  <r>
    <x v="0"/>
    <s v="Protected and publicly accessible woods, wetlands, waterways.."/>
    <x v="262"/>
  </r>
  <r>
    <x v="1"/>
    <s v="stroller/bike friendly paths"/>
    <x v="262"/>
  </r>
  <r>
    <x v="1"/>
    <s v="Trails"/>
    <x v="262"/>
  </r>
  <r>
    <x v="1"/>
    <s v="trails and sidewalks"/>
    <x v="262"/>
  </r>
  <r>
    <x v="0"/>
    <s v="trails to walk in the woods"/>
    <x v="262"/>
  </r>
  <r>
    <x v="0"/>
    <s v="walk and bike trails"/>
    <x v="262"/>
  </r>
  <r>
    <x v="1"/>
    <s v="Walking and Hiking areas like Wilson Mountain area"/>
    <x v="262"/>
  </r>
  <r>
    <x v="1"/>
    <s v="walking or bike trails "/>
    <x v="262"/>
  </r>
  <r>
    <x v="1"/>
    <s v="Walking paths/bike paths"/>
    <x v="262"/>
  </r>
  <r>
    <x v="0"/>
    <s v="Walking riding trail. Safe places for families to ride bikes"/>
    <x v="262"/>
  </r>
  <r>
    <x v="1"/>
    <s v="Walking/bike trials"/>
    <x v="262"/>
  </r>
  <r>
    <x v="1"/>
    <s v="walking/hiking trails"/>
    <x v="262"/>
  </r>
  <r>
    <x v="1"/>
    <s v="more resources around the Motherbrook"/>
    <x v="263"/>
  </r>
  <r>
    <x v="0"/>
    <s v="More safe biking areas"/>
    <x v="264"/>
  </r>
  <r>
    <x v="1"/>
    <s v="More soccer/lacrosse/baseball fields"/>
    <x v="265"/>
  </r>
  <r>
    <x v="1"/>
    <s v="More tot spaces"/>
    <x v="266"/>
  </r>
  <r>
    <x v="1"/>
    <s v="More trails"/>
    <x v="262"/>
  </r>
  <r>
    <x v="0"/>
    <s v="More trails"/>
    <x v="262"/>
  </r>
  <r>
    <x v="1"/>
    <s v="More walking / running trails"/>
    <x v="262"/>
  </r>
  <r>
    <x v="1"/>
    <s v="More walking and biking trails with access to rest rooms"/>
    <x v="262"/>
  </r>
  <r>
    <x v="1"/>
    <s v="More walking trails"/>
    <x v="262"/>
  </r>
  <r>
    <x v="1"/>
    <s v="More walking trails"/>
    <x v="262"/>
  </r>
  <r>
    <x v="1"/>
    <s v="More Walking trails"/>
    <x v="262"/>
  </r>
  <r>
    <x v="0"/>
    <s v="More Walking trails"/>
    <x v="262"/>
  </r>
  <r>
    <x v="1"/>
    <s v="more walking trails "/>
    <x v="262"/>
  </r>
  <r>
    <x v="1"/>
    <s v="More walking/biking trails"/>
    <x v="262"/>
  </r>
  <r>
    <x v="1"/>
    <s v="More walking/running areas"/>
    <x v="262"/>
  </r>
  <r>
    <x v="1"/>
    <s v="More wooded trails"/>
    <x v="262"/>
  </r>
  <r>
    <x v="0"/>
    <s v="Mother Brook Walking Trail"/>
    <x v="267"/>
  </r>
  <r>
    <x v="1"/>
    <s v="Multi use fields"/>
    <x v="268"/>
  </r>
  <r>
    <x v="1"/>
    <s v="multi use parks  big kids, little, basketball court all in one area"/>
    <x v="269"/>
  </r>
  <r>
    <x v="0"/>
    <s v="Multi use parks, benches, trees, paths"/>
    <x v="270"/>
  </r>
  <r>
    <x v="1"/>
    <s v="Multipurpose sports field -lacrosse"/>
    <x v="271"/>
  </r>
  <r>
    <x v="1"/>
    <s v="multi-use fields"/>
    <x v="272"/>
  </r>
  <r>
    <x v="1"/>
    <s v="multiuse turf field"/>
    <x v="273"/>
  </r>
  <r>
    <x v="0"/>
    <s v="nature walk area"/>
    <x v="274"/>
  </r>
  <r>
    <x v="1"/>
    <s v="New and Improved sports fields, especially lacrosse"/>
    <x v="275"/>
  </r>
  <r>
    <x v="1"/>
    <s v="New fields and courts at Capen"/>
    <x v="276"/>
  </r>
  <r>
    <x v="1"/>
    <s v="Newer swimming pool"/>
    <x v="277"/>
  </r>
  <r>
    <x v="0"/>
    <s v="Night classes"/>
    <x v="278"/>
  </r>
  <r>
    <x v="0"/>
    <s v="none"/>
    <x v="279"/>
  </r>
  <r>
    <x v="1"/>
    <s v="none if it means higher taxes"/>
    <x v="280"/>
  </r>
  <r>
    <x v="1"/>
    <s v="Nothing is needed"/>
    <x v="281"/>
  </r>
  <r>
    <x v="0"/>
    <s v="off-leash spaces"/>
    <x v="282"/>
  </r>
  <r>
    <x v="1"/>
    <s v="Older child playground"/>
    <x v="283"/>
  </r>
  <r>
    <x v="1"/>
    <s v="Open field area with benches/tables w/seatinging"/>
    <x v="284"/>
  </r>
  <r>
    <x v="1"/>
    <s v="Open field area with benches/tables w/seatinging"/>
    <x v="284"/>
  </r>
  <r>
    <x v="1"/>
    <s v="Open green space in town center!"/>
    <x v="285"/>
  </r>
  <r>
    <x v="1"/>
    <s v="Open gym space/larger rec center"/>
    <x v="286"/>
  </r>
  <r>
    <x v="0"/>
    <s v="Open Gym Time - we have a lot of gyms in Dedham that need to open up after school for kids to hang out/play/burn of energy/BE FACE TO FACE with friends not on screens"/>
    <x v="287"/>
  </r>
  <r>
    <x v="1"/>
    <s v="Open gym time for kids"/>
    <x v="288"/>
  </r>
  <r>
    <x v="1"/>
    <s v="Open Park"/>
    <x v="289"/>
  </r>
  <r>
    <x v="1"/>
    <s v="Open Space"/>
    <x v="290"/>
  </r>
  <r>
    <x v="1"/>
    <s v="Outdoor"/>
    <x v="291"/>
  </r>
  <r>
    <x v="1"/>
    <s v="Outdoor basketball courts"/>
    <x v="292"/>
  </r>
  <r>
    <x v="1"/>
    <s v="outdoor basketball courts"/>
    <x v="292"/>
  </r>
  <r>
    <x v="1"/>
    <s v="Outdoor Community pool"/>
    <x v="293"/>
  </r>
  <r>
    <x v="1"/>
    <s v="outdoor concert/show/performance space"/>
    <x v="294"/>
  </r>
  <r>
    <x v="1"/>
    <s v="Outdoor fields for football, soccer, baseball, softball..."/>
    <x v="295"/>
  </r>
  <r>
    <x v="1"/>
    <s v="Outdoor gym"/>
    <x v="296"/>
  </r>
  <r>
    <x v="0"/>
    <s v="Outdoor gym"/>
    <x v="296"/>
  </r>
  <r>
    <x v="0"/>
    <s v="Outdoor Handball / Racquetball  Courts"/>
    <x v="297"/>
  </r>
  <r>
    <x v="1"/>
    <s v="Outdoor pool"/>
    <x v="298"/>
  </r>
  <r>
    <x v="1"/>
    <s v="outdoor pool"/>
    <x v="298"/>
  </r>
  <r>
    <x v="1"/>
    <s v="outdoor pool"/>
    <x v="298"/>
  </r>
  <r>
    <x v="1"/>
    <s v="Outdoor pool"/>
    <x v="298"/>
  </r>
  <r>
    <x v="1"/>
    <s v="outdoor pool"/>
    <x v="298"/>
  </r>
  <r>
    <x v="0"/>
    <s v="Outdoor pool"/>
    <x v="298"/>
  </r>
  <r>
    <x v="0"/>
    <s v="outdoor pool"/>
    <x v="298"/>
  </r>
  <r>
    <x v="1"/>
    <s v="Outdoor pool with hours for all day summer use"/>
    <x v="299"/>
  </r>
  <r>
    <x v="1"/>
    <s v="Outdoor pool with morning and afternoon hours (DCH pool hours are not good)"/>
    <x v="300"/>
  </r>
  <r>
    <x v="1"/>
    <s v="outdoor pool/ sprinkle park"/>
    <x v="301"/>
  </r>
  <r>
    <x v="1"/>
    <s v="Outdoor swimming pool"/>
    <x v="302"/>
  </r>
  <r>
    <x v="1"/>
    <s v="outdoor town/family pool no charge"/>
    <x v="303"/>
  </r>
  <r>
    <x v="1"/>
    <s v="Outdoor volleyball / pickle ball courts. "/>
    <x v="304"/>
  </r>
  <r>
    <x v="1"/>
    <s v="Outside pool"/>
    <x v="305"/>
  </r>
  <r>
    <x v="1"/>
    <s v="Paddle Courts"/>
    <x v="306"/>
  </r>
  <r>
    <x v="1"/>
    <s v="Park area in the square"/>
    <x v="307"/>
  </r>
  <r>
    <x v="0"/>
    <s v="Park in Downtown Dedham"/>
    <x v="308"/>
  </r>
  <r>
    <x v="1"/>
    <s v="Park Space in Dedham square"/>
    <x v="309"/>
  </r>
  <r>
    <x v="1"/>
    <s v="Park where Oakdale, East Dedham &amp; Readville meet"/>
    <x v="310"/>
  </r>
  <r>
    <x v="0"/>
    <s v="Park where the current Police station is when they move to Ames"/>
    <x v="311"/>
  </r>
  <r>
    <x v="0"/>
    <s v="Park/green space/playground in Dedham Square - ideally where the Police Station is now."/>
    <x v="312"/>
  </r>
  <r>
    <x v="1"/>
    <s v="Park/open space near center of town"/>
    <x v="313"/>
  </r>
  <r>
    <x v="1"/>
    <s v="Park/playground down in the manor; not up the hill!"/>
    <x v="314"/>
  </r>
  <r>
    <x v="1"/>
    <s v="Parks"/>
    <x v="315"/>
  </r>
  <r>
    <x v="0"/>
    <s v="Parks"/>
    <x v="315"/>
  </r>
  <r>
    <x v="1"/>
    <s v="Parks - for picnics, walking, being outside"/>
    <x v="316"/>
  </r>
  <r>
    <x v="1"/>
    <s v="Parks that have amenities for people of all ages "/>
    <x v="317"/>
  </r>
  <r>
    <x v="0"/>
    <s v="Parks/green space"/>
    <x v="318"/>
  </r>
  <r>
    <x v="0"/>
    <s v="Party space for rentals"/>
    <x v="319"/>
  </r>
  <r>
    <x v="1"/>
    <s v="Paved trail park "/>
    <x v="320"/>
  </r>
  <r>
    <x v="1"/>
    <s v="paved walking trails"/>
    <x v="321"/>
  </r>
  <r>
    <x v="0"/>
    <s v="A perm LARGE dog park.  One acre is not enough for large dogs"/>
    <x v="322"/>
  </r>
  <r>
    <x v="0"/>
    <s v="A permanent multi acre dog park "/>
    <x v="322"/>
  </r>
  <r>
    <x v="1"/>
    <s v="A place to walk and exercise with a jogging stroller and dog"/>
    <x v="322"/>
  </r>
  <r>
    <x v="0"/>
    <s v="Another dog park at memorial park "/>
    <x v="322"/>
  </r>
  <r>
    <x v="0"/>
    <s v="Another dog park in East Dedham/Greenlodge/Oakdale/Manor area or allow dogs in existing parks, School yards"/>
    <x v="322"/>
  </r>
  <r>
    <x v="1"/>
    <s v="Better dog park"/>
    <x v="322"/>
  </r>
  <r>
    <x v="1"/>
    <s v="better dog park"/>
    <x v="322"/>
  </r>
  <r>
    <x v="0"/>
    <s v="Better Dog Park"/>
    <x v="322"/>
  </r>
  <r>
    <x v="0"/>
    <s v="DEDHAM DOG PARK"/>
    <x v="322"/>
  </r>
  <r>
    <x v="1"/>
    <s v="Designated dog friendly areas at parks"/>
    <x v="322"/>
  </r>
  <r>
    <x v="1"/>
    <s v="Dog park"/>
    <x v="322"/>
  </r>
  <r>
    <x v="1"/>
    <s v="dog park"/>
    <x v="322"/>
  </r>
  <r>
    <x v="1"/>
    <s v="Dog park"/>
    <x v="322"/>
  </r>
  <r>
    <x v="1"/>
    <s v="Dog park"/>
    <x v="322"/>
  </r>
  <r>
    <x v="0"/>
    <s v="Dog Park"/>
    <x v="322"/>
  </r>
  <r>
    <x v="0"/>
    <s v="Dog Park"/>
    <x v="322"/>
  </r>
  <r>
    <x v="0"/>
    <s v="Dog park"/>
    <x v="322"/>
  </r>
  <r>
    <x v="0"/>
    <s v="Doggie parks in the Legacy Place area"/>
    <x v="322"/>
  </r>
  <r>
    <x v="0"/>
    <s v="Larger and permanent Dog Park"/>
    <x v="322"/>
  </r>
  <r>
    <x v="1"/>
    <s v="More dog parks"/>
    <x v="322"/>
  </r>
  <r>
    <x v="0"/>
    <s v="More dog parks"/>
    <x v="322"/>
  </r>
  <r>
    <x v="1"/>
    <s v="New dog park "/>
    <x v="322"/>
  </r>
  <r>
    <x v="1"/>
    <s v="open spaces that leashed dogs are allowed"/>
    <x v="322"/>
  </r>
  <r>
    <x v="0"/>
    <s v="Permanent dog park"/>
    <x v="322"/>
  </r>
  <r>
    <x v="0"/>
    <s v="Trails that allow off leash dogs"/>
    <x v="322"/>
  </r>
  <r>
    <x v="1"/>
    <s v="Waking area with dogs"/>
    <x v="322"/>
  </r>
  <r>
    <x v="0"/>
    <s v="Pickleball court"/>
    <x v="323"/>
  </r>
  <r>
    <x v="0"/>
    <s v="Picnic and recreation facilities"/>
    <x v="324"/>
  </r>
  <r>
    <x v="0"/>
    <s v="Picnic area   With benches. Pretty place to relax"/>
    <x v="325"/>
  </r>
  <r>
    <x v="1"/>
    <s v="Picnic areas"/>
    <x v="326"/>
  </r>
  <r>
    <x v="1"/>
    <s v="Picnic areas - ideally near water"/>
    <x v="327"/>
  </r>
  <r>
    <x v="1"/>
    <s v="Place for seniors to walk"/>
    <x v="328"/>
  </r>
  <r>
    <x v="1"/>
    <s v="Place/park for teens to hang out"/>
    <x v="329"/>
  </r>
  <r>
    <x v="1"/>
    <s v="places for individual recreation-Parks and Rec focuses on group oriented sports "/>
    <x v="330"/>
  </r>
  <r>
    <x v="1"/>
    <s v="Places for Seniors to safely walk"/>
    <x v="331"/>
  </r>
  <r>
    <x v="1"/>
    <s v="Playground &amp; field renovations"/>
    <x v="332"/>
  </r>
  <r>
    <x v="1"/>
    <s v="Playground for 8-14 age group"/>
    <x v="333"/>
  </r>
  <r>
    <x v="1"/>
    <s v="Playground in Dedham Square"/>
    <x v="334"/>
  </r>
  <r>
    <x v="1"/>
    <s v="Playground in The Manor"/>
    <x v="335"/>
  </r>
  <r>
    <x v="1"/>
    <s v="Playground space downtown"/>
    <x v="336"/>
  </r>
  <r>
    <x v="1"/>
    <s v="Playground space for young children"/>
    <x v="337"/>
  </r>
  <r>
    <x v="1"/>
    <s v="Playgrounds"/>
    <x v="338"/>
  </r>
  <r>
    <x v="1"/>
    <s v="Playing fields"/>
    <x v="339"/>
  </r>
  <r>
    <x v="1"/>
    <s v="Playing fields "/>
    <x v="340"/>
  </r>
  <r>
    <x v="1"/>
    <s v="pocket parks"/>
    <x v="341"/>
  </r>
  <r>
    <x v="1"/>
    <s v="pool"/>
    <x v="342"/>
  </r>
  <r>
    <x v="1"/>
    <s v="Public Garden for walking"/>
    <x v="343"/>
  </r>
  <r>
    <x v="1"/>
    <s v="Public Gardens/walk/pretty park"/>
    <x v="344"/>
  </r>
  <r>
    <x v="1"/>
    <s v="Public outdoor pool"/>
    <x v="345"/>
  </r>
  <r>
    <x v="1"/>
    <s v="Public pond"/>
    <x v="346"/>
  </r>
  <r>
    <x v="1"/>
    <s v="Public track"/>
    <x v="347"/>
  </r>
  <r>
    <x v="1"/>
    <s v="Public Trails"/>
    <x v="348"/>
  </r>
  <r>
    <x v="1"/>
    <s v="a rail trail!"/>
    <x v="349"/>
  </r>
  <r>
    <x v="1"/>
    <s v="A RAIL TRAIL!!!!"/>
    <x v="349"/>
  </r>
  <r>
    <x v="1"/>
    <s v="Better bike lanes and areas for kids (rail trail)"/>
    <x v="349"/>
  </r>
  <r>
    <x v="1"/>
    <s v="Converted rail path"/>
    <x v="349"/>
  </r>
  <r>
    <x v="0"/>
    <s v="Converting the Rail Corridor into a linear park/rail trail for all ages and abilities"/>
    <x v="349"/>
  </r>
  <r>
    <x v="1"/>
    <s v="Dedham Heritage Rail Trail"/>
    <x v="349"/>
  </r>
  <r>
    <x v="1"/>
    <s v="Dedham Heritage Rail Trail"/>
    <x v="349"/>
  </r>
  <r>
    <x v="0"/>
    <s v="Dedham Heritage Rail Trail"/>
    <x v="349"/>
  </r>
  <r>
    <x v="0"/>
    <s v="Dedham Heritage Rail Trail"/>
    <x v="349"/>
  </r>
  <r>
    <x v="0"/>
    <s v="Dedham Heritage Rail Trail"/>
    <x v="349"/>
  </r>
  <r>
    <x v="0"/>
    <s v="Dedham heritage rail trail"/>
    <x v="349"/>
  </r>
  <r>
    <x v="0"/>
    <s v="Dedham Rail Trail"/>
    <x v="349"/>
  </r>
  <r>
    <x v="0"/>
    <s v="Dedham Rail Trail!"/>
    <x v="349"/>
  </r>
  <r>
    <x v="0"/>
    <s v="Heritage Rail Trail"/>
    <x v="349"/>
  </r>
  <r>
    <x v="0"/>
    <s v="Heritage trail (rail trail)"/>
    <x v="349"/>
  </r>
  <r>
    <x v="0"/>
    <s v="Linear Park / Rail Trail"/>
    <x v="349"/>
  </r>
  <r>
    <x v="0"/>
    <s v="More walking trails such as the rail trail"/>
    <x v="349"/>
  </r>
  <r>
    <x v="0"/>
    <s v="old railroad tracks or beds not being used"/>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1"/>
    <s v="Rail Trail"/>
    <x v="349"/>
  </r>
  <r>
    <x v="0"/>
    <s v="Rail trail"/>
    <x v="349"/>
  </r>
  <r>
    <x v="0"/>
    <s v="Rail Trail"/>
    <x v="349"/>
  </r>
  <r>
    <x v="0"/>
    <s v="Rail trail"/>
    <x v="349"/>
  </r>
  <r>
    <x v="0"/>
    <s v="Rail Trail"/>
    <x v="349"/>
  </r>
  <r>
    <x v="0"/>
    <s v="Rail Trail"/>
    <x v="349"/>
  </r>
  <r>
    <x v="0"/>
    <s v="Rail Trail"/>
    <x v="349"/>
  </r>
  <r>
    <x v="0"/>
    <s v="Rail trail"/>
    <x v="349"/>
  </r>
  <r>
    <x v="0"/>
    <s v="Rail Trail"/>
    <x v="349"/>
  </r>
  <r>
    <x v="0"/>
    <s v="Rail trail"/>
    <x v="349"/>
  </r>
  <r>
    <x v="0"/>
    <s v="Rail Trail"/>
    <x v="349"/>
  </r>
  <r>
    <x v="0"/>
    <s v="rail trail"/>
    <x v="349"/>
  </r>
  <r>
    <x v="0"/>
    <s v="Rail Trail"/>
    <x v="349"/>
  </r>
  <r>
    <x v="0"/>
    <s v="Rail Trail"/>
    <x v="349"/>
  </r>
  <r>
    <x v="1"/>
    <s v="Rail Trail "/>
    <x v="349"/>
  </r>
  <r>
    <x v="1"/>
    <s v="Rail Trail "/>
    <x v="349"/>
  </r>
  <r>
    <x v="1"/>
    <s v="Rail Trail "/>
    <x v="349"/>
  </r>
  <r>
    <x v="1"/>
    <s v="Rail trail "/>
    <x v="349"/>
  </r>
  <r>
    <x v="1"/>
    <s v="Rail Trail "/>
    <x v="349"/>
  </r>
  <r>
    <x v="1"/>
    <s v="Rail trail "/>
    <x v="349"/>
  </r>
  <r>
    <x v="1"/>
    <s v="Rail trail "/>
    <x v="349"/>
  </r>
  <r>
    <x v="1"/>
    <s v="rail trail "/>
    <x v="349"/>
  </r>
  <r>
    <x v="0"/>
    <s v="Rail Trail "/>
    <x v="349"/>
  </r>
  <r>
    <x v="1"/>
    <s v="Rail trail - even longer than planned"/>
    <x v="349"/>
  </r>
  <r>
    <x v="0"/>
    <s v="Rail Trail - Heritage trail"/>
    <x v="349"/>
  </r>
  <r>
    <x v="1"/>
    <s v="Rail trail - park + trail for open space access, transportation, and recreation (recreation for pedestrians of all ages, cyclists, and DMS and DHS sports teams"/>
    <x v="349"/>
  </r>
  <r>
    <x v="0"/>
    <s v="Rail trail / linear park "/>
    <x v="349"/>
  </r>
  <r>
    <x v="0"/>
    <s v="Rail trail for biking/walking"/>
    <x v="349"/>
  </r>
  <r>
    <x v="0"/>
    <s v="Rail trail is a good idea"/>
    <x v="349"/>
  </r>
  <r>
    <x v="1"/>
    <s v="Rail trail!"/>
    <x v="349"/>
  </r>
  <r>
    <x v="1"/>
    <s v="Rail trail!"/>
    <x v="349"/>
  </r>
  <r>
    <x v="1"/>
    <s v="Rail Trail!"/>
    <x v="349"/>
  </r>
  <r>
    <x v="1"/>
    <s v="Rail Trail!"/>
    <x v="349"/>
  </r>
  <r>
    <x v="1"/>
    <s v="RAIL TRAIL!!"/>
    <x v="349"/>
  </r>
  <r>
    <x v="1"/>
    <s v="Rail trail!!"/>
    <x v="349"/>
  </r>
  <r>
    <x v="1"/>
    <s v="RAIL TRAIL!!!"/>
    <x v="349"/>
  </r>
  <r>
    <x v="0"/>
    <s v="Rail trail. As a linear park"/>
    <x v="349"/>
  </r>
  <r>
    <x v="0"/>
    <s v="Rail trail/linear park connection to schools and Readville train station"/>
    <x v="349"/>
  </r>
  <r>
    <x v="1"/>
    <s v="Rail trail/linear park that is currently under study"/>
    <x v="349"/>
  </r>
  <r>
    <x v="1"/>
    <s v="Rail trails/walking trails"/>
    <x v="349"/>
  </r>
  <r>
    <x v="1"/>
    <s v="Rec Path/rail trail"/>
    <x v="349"/>
  </r>
  <r>
    <x v="1"/>
    <s v="The Dedham Heritage Rail Trail*** (Great Opportunity)"/>
    <x v="349"/>
  </r>
  <r>
    <x v="0"/>
    <s v="The rail trail"/>
    <x v="349"/>
  </r>
  <r>
    <x v="0"/>
    <s v="The rail trail"/>
    <x v="349"/>
  </r>
  <r>
    <x v="0"/>
    <s v="The rail trail behind the high school"/>
    <x v="349"/>
  </r>
  <r>
    <x v="0"/>
    <s v="THE RAIL TRAIL!"/>
    <x v="349"/>
  </r>
  <r>
    <x v="1"/>
    <s v="Walking rail trail"/>
    <x v="349"/>
  </r>
  <r>
    <x v="0"/>
    <s v="Rebuild the boathouse at Ames Street"/>
    <x v="350"/>
  </r>
  <r>
    <x v="1"/>
    <s v="recreation facilities with bathrooms"/>
    <x v="351"/>
  </r>
  <r>
    <x v="1"/>
    <s v="Recreation/Linear path along Rt 1 &amp; the Charles from Marine Corp Rotarty to the VA Hospital in West Roxbury"/>
    <x v="352"/>
  </r>
  <r>
    <x v="0"/>
    <s v="rental spaces for Kayaks at the Charles River"/>
    <x v="353"/>
  </r>
  <r>
    <x v="1"/>
    <s v="Riverwalk"/>
    <x v="354"/>
  </r>
  <r>
    <x v="1"/>
    <s v="Riverway walking paths "/>
    <x v="355"/>
  </r>
  <r>
    <x v="1"/>
    <s v="room for practices during the week"/>
    <x v="356"/>
  </r>
  <r>
    <x v="1"/>
    <s v="Ropes Course"/>
    <x v="357"/>
  </r>
  <r>
    <x v="0"/>
    <s v="rte 109 heading from westwood"/>
    <x v="358"/>
  </r>
  <r>
    <x v="1"/>
    <s v="Rugby pitch"/>
    <x v="359"/>
  </r>
  <r>
    <x v="1"/>
    <s v="Running and biking routes connected to neighboring communities"/>
    <x v="360"/>
  </r>
  <r>
    <x v="0"/>
    <s v="Running paths p"/>
    <x v="361"/>
  </r>
  <r>
    <x v="1"/>
    <s v="Running paths with mile markers"/>
    <x v="362"/>
  </r>
  <r>
    <x v="0"/>
    <s v="Running Trail"/>
    <x v="363"/>
  </r>
  <r>
    <x v="1"/>
    <s v="Running trail "/>
    <x v="364"/>
  </r>
  <r>
    <x v="1"/>
    <s v="running/walking path"/>
    <x v="365"/>
  </r>
  <r>
    <x v="1"/>
    <s v="Safe and dedicated biking lanes"/>
    <x v="109"/>
  </r>
  <r>
    <x v="1"/>
    <s v="Safe attractive facilities for activities for teens"/>
    <x v="366"/>
  </r>
  <r>
    <x v="0"/>
    <s v="safe/accessible 'walk to'  walking path for seniors"/>
    <x v="367"/>
  </r>
  <r>
    <x v="1"/>
    <s v="Safer pedestrian crosswalks."/>
    <x v="368"/>
  </r>
  <r>
    <x v="1"/>
    <s v="Safer places to walk."/>
    <x v="369"/>
  </r>
  <r>
    <x v="1"/>
    <s v="safer roads for walking (ie - walkers leaving Dedham Corp. train station)"/>
    <x v="370"/>
  </r>
  <r>
    <x v="1"/>
    <s v="sakteboarding park for kids"/>
    <x v="371"/>
  </r>
  <r>
    <x v="1"/>
    <s v="School Fields Upgrades"/>
    <x v="372"/>
  </r>
  <r>
    <x v="0"/>
    <s v="Senior activists "/>
    <x v="373"/>
  </r>
  <r>
    <x v="1"/>
    <s v="senior center"/>
    <x v="374"/>
  </r>
  <r>
    <x v="1"/>
    <s v="Senior Center"/>
    <x v="374"/>
  </r>
  <r>
    <x v="1"/>
    <s v="Senior center"/>
    <x v="374"/>
  </r>
  <r>
    <x v="0"/>
    <s v="Senior citizen "/>
    <x v="375"/>
  </r>
  <r>
    <x v="1"/>
    <s v="senior meet and walk area"/>
    <x v="376"/>
  </r>
  <r>
    <x v="0"/>
    <s v="Senior's Recreation Center"/>
    <x v="377"/>
  </r>
  <r>
    <x v="1"/>
    <s v="create shaded park space and walking trails long perimeter of ball fields to make them useful for all ages (i.e. Rustcraft Road fields or Memorial Park fields)"/>
    <x v="378"/>
  </r>
  <r>
    <x v="0"/>
    <s v="Sidewalks along Rustcraft for walking safely"/>
    <x v="379"/>
  </r>
  <r>
    <x v="1"/>
    <s v="Sidewalks in general around town"/>
    <x v="380"/>
  </r>
  <r>
    <x v="0"/>
    <s v="Sidewalks in the Hillsdale/Gainsville Rds area"/>
    <x v="381"/>
  </r>
  <r>
    <x v="1"/>
    <s v="skate park"/>
    <x v="382"/>
  </r>
  <r>
    <x v="1"/>
    <s v="Skate park"/>
    <x v="382"/>
  </r>
  <r>
    <x v="1"/>
    <s v="Skate park"/>
    <x v="382"/>
  </r>
  <r>
    <x v="1"/>
    <s v="Skate/bicycle/scooter park"/>
    <x v="383"/>
  </r>
  <r>
    <x v="1"/>
    <s v="Skating rink"/>
    <x v="384"/>
  </r>
  <r>
    <x v="1"/>
    <s v="Skating Rink"/>
    <x v="384"/>
  </r>
  <r>
    <x v="1"/>
    <s v="Skating rink"/>
    <x v="384"/>
  </r>
  <r>
    <x v="0"/>
    <s v="small park replacing Police Station property"/>
    <x v="385"/>
  </r>
  <r>
    <x v="1"/>
    <s v="Snack shacks at fields"/>
    <x v="386"/>
  </r>
  <r>
    <x v="1"/>
    <s v="A soccer field Complex"/>
    <x v="387"/>
  </r>
  <r>
    <x v="1"/>
    <s v="all weather soccer turf field and lights"/>
    <x v="387"/>
  </r>
  <r>
    <x v="1"/>
    <s v="Another soccer field for practice and games."/>
    <x v="387"/>
  </r>
  <r>
    <x v="1"/>
    <s v="better field for youth soccer"/>
    <x v="387"/>
  </r>
  <r>
    <x v="1"/>
    <s v="Better soccer fields "/>
    <x v="387"/>
  </r>
  <r>
    <x v="1"/>
    <s v="Improved soccer fields"/>
    <x v="387"/>
  </r>
  <r>
    <x v="1"/>
    <s v="Level grass fields for soccer "/>
    <x v="387"/>
  </r>
  <r>
    <x v="1"/>
    <s v="more ball fields (soccer)"/>
    <x v="387"/>
  </r>
  <r>
    <x v="1"/>
    <s v="More fields for soccer"/>
    <x v="387"/>
  </r>
  <r>
    <x v="1"/>
    <s v="More open soccer/lacrosse fields"/>
    <x v="387"/>
  </r>
  <r>
    <x v="1"/>
    <s v="More soccer fields"/>
    <x v="387"/>
  </r>
  <r>
    <x v="1"/>
    <s v="More soccer fields"/>
    <x v="387"/>
  </r>
  <r>
    <x v="1"/>
    <s v="More Soccer Fields"/>
    <x v="387"/>
  </r>
  <r>
    <x v="1"/>
    <s v="More soccer fields"/>
    <x v="387"/>
  </r>
  <r>
    <x v="0"/>
    <s v="More soccer fields "/>
    <x v="387"/>
  </r>
  <r>
    <x v="1"/>
    <s v="much better soccer fields"/>
    <x v="387"/>
  </r>
  <r>
    <x v="1"/>
    <s v="Soccer"/>
    <x v="387"/>
  </r>
  <r>
    <x v="1"/>
    <s v="Soccer "/>
    <x v="387"/>
  </r>
  <r>
    <x v="1"/>
    <s v="Soccer Complex"/>
    <x v="387"/>
  </r>
  <r>
    <x v="1"/>
    <s v="Soccer facilities"/>
    <x v="387"/>
  </r>
  <r>
    <x v="1"/>
    <s v="Soccer fields"/>
    <x v="387"/>
  </r>
  <r>
    <x v="1"/>
    <s v="Soccer fields"/>
    <x v="387"/>
  </r>
  <r>
    <x v="1"/>
    <s v="Soccer fields"/>
    <x v="387"/>
  </r>
  <r>
    <x v="1"/>
    <s v="Soccer fields"/>
    <x v="387"/>
  </r>
  <r>
    <x v="1"/>
    <s v="Soccer fields"/>
    <x v="387"/>
  </r>
  <r>
    <x v="1"/>
    <s v="Soccer fields "/>
    <x v="387"/>
  </r>
  <r>
    <x v="1"/>
    <s v="soccer fields "/>
    <x v="387"/>
  </r>
  <r>
    <x v="1"/>
    <s v="soccer/baseball fields"/>
    <x v="387"/>
  </r>
  <r>
    <x v="1"/>
    <s v="Turf field for soccer "/>
    <x v="387"/>
  </r>
  <r>
    <x v="1"/>
    <s v="Turf field for soccer and other activities"/>
    <x v="387"/>
  </r>
  <r>
    <x v="1"/>
    <s v="Turf field for youth soccer at Gonzalez "/>
    <x v="387"/>
  </r>
  <r>
    <x v="1"/>
    <s v="turf soccer field"/>
    <x v="387"/>
  </r>
  <r>
    <x v="1"/>
    <s v="Turf Soccer Fields"/>
    <x v="387"/>
  </r>
  <r>
    <x v="1"/>
    <s v="Some kind of walking trail"/>
    <x v="388"/>
  </r>
  <r>
    <x v="0"/>
    <s v="something in riverdale"/>
    <x v="389"/>
  </r>
  <r>
    <x v="1"/>
    <s v="something like Elm Bank in Wellesley"/>
    <x v="390"/>
  </r>
  <r>
    <x v="0"/>
    <s v="Spaces that older folks can use - elder parks"/>
    <x v="391"/>
  </r>
  <r>
    <x v="1"/>
    <s v="a non-sports park with trees and benches with water feature for kids to splash in"/>
    <x v="392"/>
  </r>
  <r>
    <x v="1"/>
    <s v="a spray park"/>
    <x v="392"/>
  </r>
  <r>
    <x v="1"/>
    <s v="A spray park would be great."/>
    <x v="392"/>
  </r>
  <r>
    <x v="1"/>
    <s v="An outdoor spraypad would be nice for summer."/>
    <x v="392"/>
  </r>
  <r>
    <x v="1"/>
    <s v="Outdoor public pool or spray park"/>
    <x v="392"/>
  </r>
  <r>
    <x v="1"/>
    <s v="Simple splash park at one of the playgrounds for hot days"/>
    <x v="392"/>
  </r>
  <r>
    <x v="1"/>
    <s v="Splash pad"/>
    <x v="392"/>
  </r>
  <r>
    <x v="1"/>
    <s v="Splash pad"/>
    <x v="392"/>
  </r>
  <r>
    <x v="1"/>
    <s v="Splash pad"/>
    <x v="392"/>
  </r>
  <r>
    <x v="1"/>
    <s v="Splash pad"/>
    <x v="392"/>
  </r>
  <r>
    <x v="1"/>
    <s v="splash pad"/>
    <x v="392"/>
  </r>
  <r>
    <x v="1"/>
    <s v="Splash pad"/>
    <x v="392"/>
  </r>
  <r>
    <x v="1"/>
    <s v="Splash pad area"/>
    <x v="392"/>
  </r>
  <r>
    <x v="1"/>
    <s v="Splash Pad for kids in summer"/>
    <x v="392"/>
  </r>
  <r>
    <x v="1"/>
    <s v="splash pad or water fountain for summer"/>
    <x v="392"/>
  </r>
  <r>
    <x v="1"/>
    <s v="Splash pad park"/>
    <x v="392"/>
  </r>
  <r>
    <x v="1"/>
    <s v="Splash pad/water area"/>
    <x v="392"/>
  </r>
  <r>
    <x v="1"/>
    <s v="Splash park"/>
    <x v="392"/>
  </r>
  <r>
    <x v="1"/>
    <s v="splash park"/>
    <x v="392"/>
  </r>
  <r>
    <x v="1"/>
    <s v="Splash park"/>
    <x v="392"/>
  </r>
  <r>
    <x v="1"/>
    <s v="Splash park"/>
    <x v="392"/>
  </r>
  <r>
    <x v="1"/>
    <s v="Splash Park for kids"/>
    <x v="392"/>
  </r>
  <r>
    <x v="1"/>
    <s v="splash pod"/>
    <x v="392"/>
  </r>
  <r>
    <x v="1"/>
    <s v="spray park"/>
    <x v="392"/>
  </r>
  <r>
    <x v="1"/>
    <s v="Spray park"/>
    <x v="392"/>
  </r>
  <r>
    <x v="1"/>
    <s v="sprayground/water park for kids"/>
    <x v="392"/>
  </r>
  <r>
    <x v="1"/>
    <s v="Summer splash pad"/>
    <x v="392"/>
  </r>
  <r>
    <x v="1"/>
    <s v="town splash pad or water area"/>
    <x v="392"/>
  </r>
  <r>
    <x v="1"/>
    <s v="water playground/spray deck"/>
    <x v="392"/>
  </r>
  <r>
    <x v="1"/>
    <s v="Water/spray park"/>
    <x v="392"/>
  </r>
  <r>
    <x v="1"/>
    <s v="Sports facility for soccer &amp; lacrosse"/>
    <x v="393"/>
  </r>
  <r>
    <x v="1"/>
    <s v="Sports field"/>
    <x v="394"/>
  </r>
  <r>
    <x v="1"/>
    <s v="Sports Fields"/>
    <x v="395"/>
  </r>
  <r>
    <x v="1"/>
    <s v="Sports Fields"/>
    <x v="395"/>
  </r>
  <r>
    <x v="1"/>
    <s v="Sports playing fields"/>
    <x v="396"/>
  </r>
  <r>
    <x v="1"/>
    <s v="Sprinkler park"/>
    <x v="397"/>
  </r>
  <r>
    <x v="1"/>
    <s v="sprinkler park "/>
    <x v="398"/>
  </r>
  <r>
    <x v="0"/>
    <s v="Strair trails"/>
    <x v="399"/>
  </r>
  <r>
    <x v="0"/>
    <s v="Strait property needs completion"/>
    <x v="400"/>
  </r>
  <r>
    <x v="1"/>
    <s v="Stria Property Complex"/>
    <x v="401"/>
  </r>
  <r>
    <x v="1"/>
    <s v="build out the Striar"/>
    <x v="402"/>
  </r>
  <r>
    <x v="1"/>
    <s v="Develop Striar Property"/>
    <x v="402"/>
  </r>
  <r>
    <x v="1"/>
    <s v="Develop Striar property"/>
    <x v="402"/>
  </r>
  <r>
    <x v="0"/>
    <s v="Develop Striar Property"/>
    <x v="402"/>
  </r>
  <r>
    <x v="0"/>
    <s v="develop the Striar property"/>
    <x v="402"/>
  </r>
  <r>
    <x v="0"/>
    <s v="Developement of the Striar property"/>
    <x v="402"/>
  </r>
  <r>
    <x v="0"/>
    <s v="Development of Striar Property"/>
    <x v="402"/>
  </r>
  <r>
    <x v="0"/>
    <s v="Finish Striar"/>
    <x v="402"/>
  </r>
  <r>
    <x v="0"/>
    <s v="Multi-use park such as Striar"/>
    <x v="402"/>
  </r>
  <r>
    <x v="0"/>
    <s v="Striar"/>
    <x v="402"/>
  </r>
  <r>
    <x v="0"/>
    <s v="Striar   very badly!"/>
    <x v="402"/>
  </r>
  <r>
    <x v="0"/>
    <s v="striar completed"/>
    <x v="402"/>
  </r>
  <r>
    <x v="1"/>
    <s v="Striar developed"/>
    <x v="402"/>
  </r>
  <r>
    <x v="1"/>
    <s v="Striar Project"/>
    <x v="402"/>
  </r>
  <r>
    <x v="0"/>
    <s v="Striar Property"/>
    <x v="402"/>
  </r>
  <r>
    <x v="0"/>
    <s v="Striar property"/>
    <x v="402"/>
  </r>
  <r>
    <x v="0"/>
    <s v="Striar property"/>
    <x v="402"/>
  </r>
  <r>
    <x v="0"/>
    <s v="Striar property"/>
    <x v="402"/>
  </r>
  <r>
    <x v="0"/>
    <s v="Striar property "/>
    <x v="402"/>
  </r>
  <r>
    <x v="0"/>
    <s v="Striar Property - can it be used, and at what costs?"/>
    <x v="402"/>
  </r>
  <r>
    <x v="1"/>
    <s v="Striar property developed"/>
    <x v="402"/>
  </r>
  <r>
    <x v="1"/>
    <s v="Striar property development -- trails, tennis, fields"/>
    <x v="402"/>
  </r>
  <r>
    <x v="1"/>
    <s v="Striar/Manor Fields"/>
    <x v="402"/>
  </r>
  <r>
    <x v="0"/>
    <s v="Walking trail at the striar property. "/>
    <x v="402"/>
  </r>
  <r>
    <x v="1"/>
    <s v="Walking/Hiking paths (Striar Property)"/>
    <x v="402"/>
  </r>
  <r>
    <x v="1"/>
    <s v="structures​ for young children"/>
    <x v="403"/>
  </r>
  <r>
    <x v="1"/>
    <s v="Swimmable River "/>
    <x v="404"/>
  </r>
  <r>
    <x v="1"/>
    <s v="teen meet and exercise/hang space"/>
    <x v="405"/>
  </r>
  <r>
    <x v="1"/>
    <s v="Improved and more tennis courts "/>
    <x v="406"/>
  </r>
  <r>
    <x v="1"/>
    <s v="Improved outdoor tennis and basketball courts "/>
    <x v="406"/>
  </r>
  <r>
    <x v="1"/>
    <s v="indoor tennis courts"/>
    <x v="406"/>
  </r>
  <r>
    <x v="1"/>
    <s v="More and improved Tennis courts "/>
    <x v="406"/>
  </r>
  <r>
    <x v="1"/>
    <s v="More tennis courts"/>
    <x v="406"/>
  </r>
  <r>
    <x v="1"/>
    <s v="more tennis courts"/>
    <x v="406"/>
  </r>
  <r>
    <x v="0"/>
    <s v="More tennis courts"/>
    <x v="406"/>
  </r>
  <r>
    <x v="0"/>
    <s v="More tennis courts"/>
    <x v="406"/>
  </r>
  <r>
    <x v="0"/>
    <s v="more tennis courts"/>
    <x v="406"/>
  </r>
  <r>
    <x v="0"/>
    <s v="more tennis courts"/>
    <x v="406"/>
  </r>
  <r>
    <x v="1"/>
    <s v="MORE TENNIS COURTS and outdoor Basketball courts"/>
    <x v="406"/>
  </r>
  <r>
    <x v="1"/>
    <s v="More tennis courts/basketball courts"/>
    <x v="406"/>
  </r>
  <r>
    <x v="1"/>
    <s v="Public tennis/basketball courts"/>
    <x v="406"/>
  </r>
  <r>
    <x v="1"/>
    <s v="Rejuvenated Tennis Courts "/>
    <x v="406"/>
  </r>
  <r>
    <x v="1"/>
    <s v="Tennis"/>
    <x v="406"/>
  </r>
  <r>
    <x v="1"/>
    <s v="Tennis court"/>
    <x v="406"/>
  </r>
  <r>
    <x v="0"/>
    <s v="tennis court"/>
    <x v="406"/>
  </r>
  <r>
    <x v="1"/>
    <s v="Tennis courts"/>
    <x v="406"/>
  </r>
  <r>
    <x v="1"/>
    <s v="Tennis courts"/>
    <x v="406"/>
  </r>
  <r>
    <x v="1"/>
    <s v="Tennis Courts"/>
    <x v="406"/>
  </r>
  <r>
    <x v="1"/>
    <s v="Tennis Courts"/>
    <x v="406"/>
  </r>
  <r>
    <x v="1"/>
    <s v="tennis courts"/>
    <x v="406"/>
  </r>
  <r>
    <x v="1"/>
    <s v="Tennis courts"/>
    <x v="406"/>
  </r>
  <r>
    <x v="1"/>
    <s v="Tennis Courts"/>
    <x v="406"/>
  </r>
  <r>
    <x v="0"/>
    <s v="tennis courts"/>
    <x v="406"/>
  </r>
  <r>
    <x v="1"/>
    <s v="Tennis courts with lights"/>
    <x v="406"/>
  </r>
  <r>
    <x v="1"/>
    <s v="updated tennis courts"/>
    <x v="406"/>
  </r>
  <r>
    <x v="1"/>
    <s v="Toddler playground"/>
    <x v="407"/>
  </r>
  <r>
    <x v="1"/>
    <s v="Toddler/young child friendly play areas"/>
    <x v="408"/>
  </r>
  <r>
    <x v="1"/>
    <s v="Tot lot/soccer field combos "/>
    <x v="409"/>
  </r>
  <r>
    <x v="1"/>
    <s v="town beach (lake/pond access)"/>
    <x v="410"/>
  </r>
  <r>
    <x v="1"/>
    <s v="town common"/>
    <x v="411"/>
  </r>
  <r>
    <x v="0"/>
    <s v="Town Fitness Rec Center (like Norwood has-classes, gym)"/>
    <x v="412"/>
  </r>
  <r>
    <x v="1"/>
    <s v="town hall"/>
    <x v="413"/>
  </r>
  <r>
    <x v="1"/>
    <s v="Town pool"/>
    <x v="414"/>
  </r>
  <r>
    <x v="1"/>
    <s v="Trail connecting one end of town to the other "/>
    <x v="415"/>
  </r>
  <r>
    <x v="1"/>
    <s v="Trails for biking, running, walking"/>
    <x v="416"/>
  </r>
  <r>
    <x v="1"/>
    <s v="Trails in Fowl Meadow"/>
    <x v="417"/>
  </r>
  <r>
    <x v="1"/>
    <s v="trails in the conservation area behind the manor"/>
    <x v="418"/>
  </r>
  <r>
    <x v="0"/>
    <s v="trails linked to other towns' trails"/>
    <x v="419"/>
  </r>
  <r>
    <x v="1"/>
    <s v="Turf "/>
    <x v="420"/>
  </r>
  <r>
    <x v="1"/>
    <s v="Turf field"/>
    <x v="421"/>
  </r>
  <r>
    <x v="1"/>
    <s v="turf field"/>
    <x v="421"/>
  </r>
  <r>
    <x v="1"/>
    <s v="Turf field "/>
    <x v="422"/>
  </r>
  <r>
    <x v="1"/>
    <s v="Turf field for other sports"/>
    <x v="423"/>
  </r>
  <r>
    <x v="1"/>
    <s v="Turf on Gonzalez"/>
    <x v="424"/>
  </r>
  <r>
    <x v="1"/>
    <s v="Updated Athletic facilities - Memorial Field"/>
    <x v="425"/>
  </r>
  <r>
    <x v="0"/>
    <s v="Updated ball fields"/>
    <x v="426"/>
  </r>
  <r>
    <x v="0"/>
    <s v="Updated play grounds"/>
    <x v="427"/>
  </r>
  <r>
    <x v="0"/>
    <s v="Walk to' small public neighborhood playgrounds"/>
    <x v="428"/>
  </r>
  <r>
    <x v="0"/>
    <s v="walking and biking trails"/>
    <x v="429"/>
  </r>
  <r>
    <x v="1"/>
    <s v="Walking and biking trails along Charles River and Providence Hwy from Dedham line or Bridge Street to Marine Rotary"/>
    <x v="430"/>
  </r>
  <r>
    <x v="1"/>
    <s v="Walking area"/>
    <x v="431"/>
  </r>
  <r>
    <x v="1"/>
    <s v="Walking path access for Wetlands areas"/>
    <x v="432"/>
  </r>
  <r>
    <x v="1"/>
    <s v="walking paths"/>
    <x v="433"/>
  </r>
  <r>
    <x v="0"/>
    <s v="Walking paths"/>
    <x v="433"/>
  </r>
  <r>
    <x v="1"/>
    <s v="Walking paths along Mother brook"/>
    <x v="434"/>
  </r>
  <r>
    <x v="0"/>
    <s v="walking paths along mother brook"/>
    <x v="434"/>
  </r>
  <r>
    <x v="1"/>
    <s v="Walking paths away from traffic"/>
    <x v="435"/>
  </r>
  <r>
    <x v="0"/>
    <s v="Walking Paths connecting the neighborhoods"/>
    <x v="436"/>
  </r>
  <r>
    <x v="1"/>
    <s v="Walking paths that are paved "/>
    <x v="437"/>
  </r>
  <r>
    <x v="1"/>
    <s v="Walking track usable all the time"/>
    <x v="438"/>
  </r>
  <r>
    <x v="1"/>
    <s v="Walking trail"/>
    <x v="439"/>
  </r>
  <r>
    <x v="1"/>
    <s v="Walking trail"/>
    <x v="439"/>
  </r>
  <r>
    <x v="0"/>
    <s v="walking trail"/>
    <x v="439"/>
  </r>
  <r>
    <x v="0"/>
    <s v="Walking trail"/>
    <x v="439"/>
  </r>
  <r>
    <x v="1"/>
    <s v="Walking Trail w Workout Stations"/>
    <x v="440"/>
  </r>
  <r>
    <x v="1"/>
    <s v="walking trail/path"/>
    <x v="441"/>
  </r>
  <r>
    <x v="1"/>
    <s v="Walking trails"/>
    <x v="442"/>
  </r>
  <r>
    <x v="1"/>
    <s v="Walking trails"/>
    <x v="442"/>
  </r>
  <r>
    <x v="1"/>
    <s v="Walking trails"/>
    <x v="442"/>
  </r>
  <r>
    <x v="1"/>
    <s v="Walking trails"/>
    <x v="442"/>
  </r>
  <r>
    <x v="1"/>
    <s v="Walking trails"/>
    <x v="442"/>
  </r>
  <r>
    <x v="1"/>
    <s v="Walking Trails"/>
    <x v="442"/>
  </r>
  <r>
    <x v="1"/>
    <s v="Walking trails"/>
    <x v="442"/>
  </r>
  <r>
    <x v="1"/>
    <s v="Walking trails"/>
    <x v="442"/>
  </r>
  <r>
    <x v="0"/>
    <s v="Walking Trails"/>
    <x v="442"/>
  </r>
  <r>
    <x v="0"/>
    <s v="Walking trails"/>
    <x v="442"/>
  </r>
  <r>
    <x v="0"/>
    <s v="Walking Trails"/>
    <x v="442"/>
  </r>
  <r>
    <x v="0"/>
    <s v="Walking trails along Mother Brook"/>
    <x v="443"/>
  </r>
  <r>
    <x v="0"/>
    <s v="Walking trails for people with pets"/>
    <x v="444"/>
  </r>
  <r>
    <x v="1"/>
    <s v="Walking trails near wiggin pond and wilderness areas"/>
    <x v="445"/>
  </r>
  <r>
    <x v="1"/>
    <s v="Walking trails where strollers can be used with ease"/>
    <x v="446"/>
  </r>
  <r>
    <x v="0"/>
    <s v="walking trails, Charles River"/>
    <x v="447"/>
  </r>
  <r>
    <x v="1"/>
    <s v="walking/biking paths away from heavy traffic"/>
    <x v="448"/>
  </r>
  <r>
    <x v="1"/>
    <s v="Walking/Biking Trails"/>
    <x v="449"/>
  </r>
  <r>
    <x v="1"/>
    <s v="Walking/biking trails"/>
    <x v="449"/>
  </r>
  <r>
    <x v="1"/>
    <s v="Walking/biking trails"/>
    <x v="449"/>
  </r>
  <r>
    <x v="1"/>
    <s v="Walking/Biking Trails"/>
    <x v="449"/>
  </r>
  <r>
    <x v="1"/>
    <s v="Walking/Biking Trails"/>
    <x v="449"/>
  </r>
  <r>
    <x v="1"/>
    <s v="Walking/Running/Biking Trail"/>
    <x v="450"/>
  </r>
  <r>
    <x v="1"/>
    <s v="Walls for ball sports, (lacrosse, tennis, etc).  Mother Brooke maybe."/>
    <x v="451"/>
  </r>
  <r>
    <x v="0"/>
    <s v="Water access "/>
    <x v="452"/>
  </r>
  <r>
    <x v="1"/>
    <s v="Water and take care of the fields we have"/>
    <x v="453"/>
  </r>
  <r>
    <x v="1"/>
    <s v="Water or sprinkler park"/>
    <x v="454"/>
  </r>
  <r>
    <x v="1"/>
    <s v="Water play area"/>
    <x v="455"/>
  </r>
  <r>
    <x v="1"/>
    <s v="Water playground"/>
    <x v="456"/>
  </r>
  <r>
    <x v="1"/>
    <s v="water playground"/>
    <x v="456"/>
  </r>
  <r>
    <x v="0"/>
    <s v="waterway access"/>
    <x v="457"/>
  </r>
  <r>
    <x v="1"/>
    <s v="We have all that we need"/>
    <x v="458"/>
  </r>
  <r>
    <x v="0"/>
    <s v="What happened to the ADA ramp for the Ballroom @ Endicott Estate??"/>
    <x v="459"/>
  </r>
  <r>
    <x v="0"/>
    <s v="When school is not open I use the High School Track."/>
    <x v="460"/>
  </r>
  <r>
    <x v="1"/>
    <s v="wildlife corridor from Newbridge/HSL under route 95"/>
    <x v="461"/>
  </r>
  <r>
    <x v="0"/>
    <s v="wildlife preservation areas and corridors"/>
    <x v="462"/>
  </r>
  <r>
    <x v="1"/>
    <s v="Wilson Mountain"/>
    <x v="463"/>
  </r>
  <r>
    <x v="0"/>
    <s v="Wilson Mt"/>
    <x v="464"/>
  </r>
  <r>
    <x v="1"/>
    <s v="Winter trails for cross country skiing"/>
    <x v="465"/>
  </r>
  <r>
    <x v="0"/>
    <s v="Would use Endicott Estate - if it were more inviting"/>
    <x v="466"/>
  </r>
  <r>
    <x v="1"/>
    <s v="Year round training facility (Indoor)"/>
    <x v="467"/>
  </r>
  <r>
    <x v="1"/>
    <s v="YMCA/Indoor space w/ kids programs (that's inexpensive)"/>
    <x v="468"/>
  </r>
  <r>
    <x v="1"/>
    <s v="Youth Sports Fields"/>
    <x v="469"/>
  </r>
</pivotCacheRecords>
</file>

<file path=xl/pivotCache/pivotCacheRecords2.xml><?xml version="1.0" encoding="utf-8"?>
<pivotCacheRecords xmlns="http://schemas.openxmlformats.org/spreadsheetml/2006/main" xmlns:r="http://schemas.openxmlformats.org/officeDocument/2006/relationships" count="339">
  <r>
    <x v="0"/>
  </r>
  <r>
    <x v="1"/>
  </r>
  <r>
    <x v="2"/>
  </r>
  <r>
    <x v="3"/>
  </r>
  <r>
    <x v="3"/>
  </r>
  <r>
    <x v="3"/>
  </r>
  <r>
    <x v="4"/>
  </r>
  <r>
    <x v="5"/>
  </r>
  <r>
    <x v="6"/>
  </r>
  <r>
    <x v="7"/>
  </r>
  <r>
    <x v="7"/>
  </r>
  <r>
    <x v="8"/>
  </r>
  <r>
    <x v="9"/>
  </r>
  <r>
    <x v="10"/>
  </r>
  <r>
    <x v="11"/>
  </r>
  <r>
    <x v="12"/>
  </r>
  <r>
    <x v="12"/>
  </r>
  <r>
    <x v="12"/>
  </r>
  <r>
    <x v="12"/>
  </r>
  <r>
    <x v="12"/>
  </r>
  <r>
    <x v="12"/>
  </r>
  <r>
    <x v="12"/>
  </r>
  <r>
    <x v="12"/>
  </r>
  <r>
    <x v="12"/>
  </r>
  <r>
    <x v="12"/>
  </r>
  <r>
    <x v="12"/>
  </r>
  <r>
    <x v="12"/>
  </r>
  <r>
    <x v="12"/>
  </r>
  <r>
    <x v="13"/>
  </r>
  <r>
    <x v="14"/>
  </r>
  <r>
    <x v="15"/>
  </r>
  <r>
    <x v="15"/>
  </r>
  <r>
    <x v="15"/>
  </r>
  <r>
    <x v="15"/>
  </r>
  <r>
    <x v="15"/>
  </r>
  <r>
    <x v="15"/>
  </r>
  <r>
    <x v="15"/>
  </r>
  <r>
    <x v="15"/>
  </r>
  <r>
    <x v="15"/>
  </r>
  <r>
    <x v="15"/>
  </r>
  <r>
    <x v="16"/>
  </r>
  <r>
    <x v="16"/>
  </r>
  <r>
    <x v="16"/>
  </r>
  <r>
    <x v="16"/>
  </r>
  <r>
    <x v="16"/>
  </r>
  <r>
    <x v="16"/>
  </r>
  <r>
    <x v="16"/>
  </r>
  <r>
    <x v="16"/>
  </r>
  <r>
    <x v="16"/>
  </r>
  <r>
    <x v="16"/>
  </r>
  <r>
    <x v="16"/>
  </r>
  <r>
    <x v="17"/>
  </r>
  <r>
    <x v="17"/>
  </r>
  <r>
    <x v="18"/>
  </r>
  <r>
    <x v="18"/>
  </r>
  <r>
    <x v="18"/>
  </r>
  <r>
    <x v="19"/>
  </r>
  <r>
    <x v="20"/>
  </r>
  <r>
    <x v="21"/>
  </r>
  <r>
    <x v="21"/>
  </r>
  <r>
    <x v="21"/>
  </r>
  <r>
    <x v="21"/>
  </r>
  <r>
    <x v="21"/>
  </r>
  <r>
    <x v="21"/>
  </r>
  <r>
    <x v="21"/>
  </r>
  <r>
    <x v="21"/>
  </r>
  <r>
    <x v="22"/>
  </r>
  <r>
    <x v="23"/>
  </r>
  <r>
    <x v="24"/>
  </r>
  <r>
    <x v="25"/>
  </r>
  <r>
    <x v="25"/>
  </r>
  <r>
    <x v="26"/>
  </r>
  <r>
    <x v="27"/>
  </r>
  <r>
    <x v="28"/>
  </r>
  <r>
    <x v="29"/>
  </r>
  <r>
    <x v="29"/>
  </r>
  <r>
    <x v="29"/>
  </r>
  <r>
    <x v="29"/>
  </r>
  <r>
    <x v="29"/>
  </r>
  <r>
    <x v="29"/>
  </r>
  <r>
    <x v="29"/>
  </r>
  <r>
    <x v="29"/>
  </r>
  <r>
    <x v="29"/>
  </r>
  <r>
    <x v="29"/>
  </r>
  <r>
    <x v="29"/>
  </r>
  <r>
    <x v="29"/>
  </r>
  <r>
    <x v="29"/>
  </r>
  <r>
    <x v="29"/>
  </r>
  <r>
    <x v="30"/>
  </r>
  <r>
    <x v="30"/>
  </r>
  <r>
    <x v="30"/>
  </r>
  <r>
    <x v="30"/>
  </r>
  <r>
    <x v="30"/>
  </r>
  <r>
    <x v="31"/>
  </r>
  <r>
    <x v="32"/>
  </r>
  <r>
    <x v="32"/>
  </r>
  <r>
    <x v="32"/>
  </r>
  <r>
    <x v="32"/>
  </r>
  <r>
    <x v="32"/>
  </r>
  <r>
    <x v="32"/>
  </r>
  <r>
    <x v="32"/>
  </r>
  <r>
    <x v="32"/>
  </r>
  <r>
    <x v="32"/>
  </r>
  <r>
    <x v="32"/>
  </r>
  <r>
    <x v="32"/>
  </r>
  <r>
    <x v="32"/>
  </r>
  <r>
    <x v="32"/>
  </r>
  <r>
    <x v="32"/>
  </r>
  <r>
    <x v="32"/>
  </r>
  <r>
    <x v="32"/>
  </r>
  <r>
    <x v="32"/>
  </r>
  <r>
    <x v="32"/>
  </r>
  <r>
    <x v="32"/>
  </r>
  <r>
    <x v="32"/>
  </r>
  <r>
    <x v="32"/>
  </r>
  <r>
    <x v="32"/>
  </r>
  <r>
    <x v="32"/>
  </r>
  <r>
    <x v="33"/>
  </r>
  <r>
    <x v="34"/>
  </r>
  <r>
    <x v="35"/>
  </r>
  <r>
    <x v="36"/>
  </r>
  <r>
    <x v="37"/>
  </r>
  <r>
    <x v="38"/>
  </r>
  <r>
    <x v="39"/>
  </r>
  <r>
    <x v="40"/>
  </r>
  <r>
    <x v="41"/>
  </r>
  <r>
    <x v="42"/>
  </r>
  <r>
    <x v="43"/>
  </r>
  <r>
    <x v="44"/>
  </r>
  <r>
    <x v="45"/>
  </r>
  <r>
    <x v="46"/>
  </r>
  <r>
    <x v="47"/>
  </r>
  <r>
    <x v="48"/>
  </r>
  <r>
    <x v="49"/>
  </r>
  <r>
    <x v="50"/>
  </r>
  <r>
    <x v="51"/>
  </r>
  <r>
    <x v="52"/>
  </r>
  <r>
    <x v="52"/>
  </r>
  <r>
    <x v="52"/>
  </r>
  <r>
    <x v="52"/>
  </r>
  <r>
    <x v="52"/>
  </r>
  <r>
    <x v="52"/>
  </r>
  <r>
    <x v="52"/>
  </r>
  <r>
    <x v="52"/>
  </r>
  <r>
    <x v="52"/>
  </r>
  <r>
    <x v="52"/>
  </r>
  <r>
    <x v="52"/>
  </r>
  <r>
    <x v="52"/>
  </r>
  <r>
    <x v="52"/>
  </r>
  <r>
    <x v="52"/>
  </r>
  <r>
    <x v="52"/>
  </r>
  <r>
    <x v="52"/>
  </r>
  <r>
    <x v="52"/>
  </r>
  <r>
    <x v="52"/>
  </r>
  <r>
    <x v="52"/>
  </r>
  <r>
    <x v="52"/>
  </r>
  <r>
    <x v="52"/>
  </r>
  <r>
    <x v="52"/>
  </r>
  <r>
    <x v="52"/>
  </r>
  <r>
    <x v="52"/>
  </r>
  <r>
    <x v="52"/>
  </r>
  <r>
    <x v="52"/>
  </r>
  <r>
    <x v="53"/>
  </r>
  <r>
    <x v="54"/>
  </r>
  <r>
    <x v="55"/>
  </r>
  <r>
    <x v="56"/>
  </r>
  <r>
    <x v="57"/>
  </r>
  <r>
    <x v="58"/>
  </r>
  <r>
    <x v="58"/>
  </r>
  <r>
    <x v="58"/>
  </r>
  <r>
    <x v="58"/>
  </r>
  <r>
    <x v="58"/>
  </r>
  <r>
    <x v="58"/>
  </r>
  <r>
    <x v="59"/>
  </r>
  <r>
    <x v="59"/>
  </r>
  <r>
    <x v="59"/>
  </r>
  <r>
    <x v="59"/>
  </r>
  <r>
    <x v="59"/>
  </r>
  <r>
    <x v="59"/>
  </r>
  <r>
    <x v="59"/>
  </r>
  <r>
    <x v="59"/>
  </r>
  <r>
    <x v="59"/>
  </r>
  <r>
    <x v="59"/>
  </r>
  <r>
    <x v="59"/>
  </r>
  <r>
    <x v="59"/>
  </r>
  <r>
    <x v="59"/>
  </r>
  <r>
    <x v="59"/>
  </r>
  <r>
    <x v="59"/>
  </r>
  <r>
    <x v="60"/>
  </r>
  <r>
    <x v="61"/>
  </r>
  <r>
    <x v="62"/>
  </r>
  <r>
    <x v="63"/>
  </r>
  <r>
    <x v="64"/>
  </r>
  <r>
    <x v="65"/>
  </r>
  <r>
    <x v="65"/>
  </r>
  <r>
    <x v="66"/>
  </r>
  <r>
    <x v="67"/>
  </r>
  <r>
    <x v="68"/>
  </r>
  <r>
    <x v="69"/>
  </r>
  <r>
    <x v="70"/>
  </r>
  <r>
    <x v="70"/>
  </r>
  <r>
    <x v="70"/>
  </r>
  <r>
    <x v="71"/>
  </r>
  <r>
    <x v="71"/>
  </r>
  <r>
    <x v="71"/>
  </r>
  <r>
    <x v="71"/>
  </r>
  <r>
    <x v="71"/>
  </r>
  <r>
    <x v="72"/>
  </r>
  <r>
    <x v="73"/>
  </r>
  <r>
    <x v="74"/>
  </r>
  <r>
    <x v="74"/>
  </r>
  <r>
    <x v="74"/>
  </r>
  <r>
    <x v="75"/>
  </r>
  <r>
    <x v="75"/>
  </r>
  <r>
    <x v="76"/>
  </r>
  <r>
    <x v="77"/>
  </r>
  <r>
    <x v="77"/>
  </r>
  <r>
    <x v="77"/>
  </r>
  <r>
    <x v="77"/>
  </r>
  <r>
    <x v="77"/>
  </r>
  <r>
    <x v="77"/>
  </r>
  <r>
    <x v="77"/>
  </r>
  <r>
    <x v="77"/>
  </r>
  <r>
    <x v="78"/>
  </r>
  <r>
    <x v="78"/>
  </r>
  <r>
    <x v="79"/>
  </r>
  <r>
    <x v="80"/>
  </r>
  <r>
    <x v="81"/>
  </r>
  <r>
    <x v="82"/>
  </r>
  <r>
    <x v="83"/>
  </r>
  <r>
    <x v="84"/>
  </r>
  <r>
    <x v="85"/>
  </r>
  <r>
    <x v="86"/>
  </r>
  <r>
    <x v="87"/>
  </r>
  <r>
    <x v="87"/>
  </r>
  <r>
    <x v="87"/>
  </r>
  <r>
    <x v="88"/>
  </r>
  <r>
    <x v="89"/>
  </r>
  <r>
    <x v="90"/>
  </r>
  <r>
    <x v="91"/>
  </r>
  <r>
    <x v="92"/>
  </r>
  <r>
    <x v="93"/>
  </r>
  <r>
    <x v="94"/>
  </r>
  <r>
    <x v="95"/>
  </r>
  <r>
    <x v="96"/>
  </r>
  <r>
    <x v="96"/>
  </r>
  <r>
    <x v="96"/>
  </r>
  <r>
    <x v="97"/>
  </r>
  <r>
    <x v="97"/>
  </r>
  <r>
    <x v="97"/>
  </r>
  <r>
    <x v="97"/>
  </r>
  <r>
    <x v="97"/>
  </r>
  <r>
    <x v="98"/>
  </r>
  <r>
    <x v="99"/>
  </r>
  <r>
    <x v="99"/>
  </r>
  <r>
    <x v="99"/>
  </r>
  <r>
    <x v="99"/>
  </r>
  <r>
    <x v="99"/>
  </r>
  <r>
    <x v="99"/>
  </r>
  <r>
    <x v="99"/>
  </r>
  <r>
    <x v="99"/>
  </r>
  <r>
    <x v="99"/>
  </r>
  <r>
    <x v="99"/>
  </r>
  <r>
    <x v="99"/>
  </r>
  <r>
    <x v="100"/>
  </r>
  <r>
    <x v="101"/>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r>
    <x v="102"/>
  </r>
</pivotCacheRecords>
</file>

<file path=xl/pivotCache/pivotCacheRecords3.xml><?xml version="1.0" encoding="utf-8"?>
<pivotCacheRecords xmlns="http://schemas.openxmlformats.org/spreadsheetml/2006/main" xmlns:r="http://schemas.openxmlformats.org/officeDocument/2006/relationships" count="938">
  <r>
    <x v="0"/>
  </r>
  <r>
    <x v="1"/>
  </r>
  <r>
    <x v="2"/>
  </r>
  <r>
    <x v="3"/>
  </r>
  <r>
    <x v="4"/>
  </r>
  <r>
    <x v="5"/>
  </r>
  <r>
    <x v="6"/>
  </r>
  <r>
    <x v="7"/>
  </r>
  <r>
    <x v="8"/>
  </r>
  <r>
    <x v="9"/>
  </r>
  <r>
    <x v="10"/>
  </r>
  <r>
    <x v="11"/>
  </r>
  <r>
    <x v="12"/>
  </r>
  <r>
    <x v="13"/>
  </r>
  <r>
    <x v="13"/>
  </r>
  <r>
    <x v="13"/>
  </r>
  <r>
    <x v="13"/>
  </r>
  <r>
    <x v="13"/>
  </r>
  <r>
    <x v="13"/>
  </r>
  <r>
    <x v="13"/>
  </r>
  <r>
    <x v="13"/>
  </r>
  <r>
    <x v="13"/>
  </r>
  <r>
    <x v="13"/>
  </r>
  <r>
    <x v="13"/>
  </r>
  <r>
    <x v="13"/>
  </r>
  <r>
    <x v="13"/>
  </r>
  <r>
    <x v="13"/>
  </r>
  <r>
    <x v="13"/>
  </r>
  <r>
    <x v="13"/>
  </r>
  <r>
    <x v="14"/>
  </r>
  <r>
    <x v="15"/>
  </r>
  <r>
    <x v="16"/>
  </r>
  <r>
    <x v="16"/>
  </r>
  <r>
    <x v="16"/>
  </r>
  <r>
    <x v="17"/>
  </r>
  <r>
    <x v="18"/>
  </r>
  <r>
    <x v="19"/>
  </r>
  <r>
    <x v="20"/>
  </r>
  <r>
    <x v="21"/>
  </r>
  <r>
    <x v="22"/>
  </r>
  <r>
    <x v="23"/>
  </r>
  <r>
    <x v="24"/>
  </r>
  <r>
    <x v="25"/>
  </r>
  <r>
    <x v="26"/>
  </r>
  <r>
    <x v="27"/>
  </r>
  <r>
    <x v="28"/>
  </r>
  <r>
    <x v="29"/>
  </r>
  <r>
    <x v="30"/>
  </r>
  <r>
    <x v="30"/>
  </r>
  <r>
    <x v="30"/>
  </r>
  <r>
    <x v="30"/>
  </r>
  <r>
    <x v="31"/>
  </r>
  <r>
    <x v="32"/>
  </r>
  <r>
    <x v="33"/>
  </r>
  <r>
    <x v="34"/>
  </r>
  <r>
    <x v="35"/>
  </r>
  <r>
    <x v="36"/>
  </r>
  <r>
    <x v="37"/>
  </r>
  <r>
    <x v="38"/>
  </r>
  <r>
    <x v="38"/>
  </r>
  <r>
    <x v="38"/>
  </r>
  <r>
    <x v="38"/>
  </r>
  <r>
    <x v="38"/>
  </r>
  <r>
    <x v="38"/>
  </r>
  <r>
    <x v="38"/>
  </r>
  <r>
    <x v="38"/>
  </r>
  <r>
    <x v="38"/>
  </r>
  <r>
    <x v="38"/>
  </r>
  <r>
    <x v="38"/>
  </r>
  <r>
    <x v="38"/>
  </r>
  <r>
    <x v="38"/>
  </r>
  <r>
    <x v="38"/>
  </r>
  <r>
    <x v="38"/>
  </r>
  <r>
    <x v="38"/>
  </r>
  <r>
    <x v="38"/>
  </r>
  <r>
    <x v="39"/>
  </r>
  <r>
    <x v="40"/>
  </r>
  <r>
    <x v="40"/>
  </r>
  <r>
    <x v="40"/>
  </r>
  <r>
    <x v="40"/>
  </r>
  <r>
    <x v="40"/>
  </r>
  <r>
    <x v="40"/>
  </r>
  <r>
    <x v="41"/>
  </r>
  <r>
    <x v="42"/>
  </r>
  <r>
    <x v="43"/>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4"/>
  </r>
  <r>
    <x v="45"/>
  </r>
  <r>
    <x v="46"/>
  </r>
  <r>
    <x v="47"/>
  </r>
  <r>
    <x v="47"/>
  </r>
  <r>
    <x v="47"/>
  </r>
  <r>
    <x v="47"/>
  </r>
  <r>
    <x v="47"/>
  </r>
  <r>
    <x v="47"/>
  </r>
  <r>
    <x v="47"/>
  </r>
  <r>
    <x v="47"/>
  </r>
  <r>
    <x v="47"/>
  </r>
  <r>
    <x v="47"/>
  </r>
  <r>
    <x v="48"/>
  </r>
  <r>
    <x v="49"/>
  </r>
  <r>
    <x v="50"/>
  </r>
  <r>
    <x v="50"/>
  </r>
  <r>
    <x v="50"/>
  </r>
  <r>
    <x v="50"/>
  </r>
  <r>
    <x v="50"/>
  </r>
  <r>
    <x v="50"/>
  </r>
  <r>
    <x v="50"/>
  </r>
  <r>
    <x v="50"/>
  </r>
  <r>
    <x v="50"/>
  </r>
  <r>
    <x v="50"/>
  </r>
  <r>
    <x v="50"/>
  </r>
  <r>
    <x v="50"/>
  </r>
  <r>
    <x v="50"/>
  </r>
  <r>
    <x v="50"/>
  </r>
  <r>
    <x v="50"/>
  </r>
  <r>
    <x v="50"/>
  </r>
  <r>
    <x v="50"/>
  </r>
  <r>
    <x v="50"/>
  </r>
  <r>
    <x v="51"/>
  </r>
  <r>
    <x v="52"/>
  </r>
  <r>
    <x v="53"/>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4"/>
  </r>
  <r>
    <x v="55"/>
  </r>
  <r>
    <x v="56"/>
  </r>
  <r>
    <x v="56"/>
  </r>
  <r>
    <x v="56"/>
  </r>
  <r>
    <x v="56"/>
  </r>
  <r>
    <x v="56"/>
  </r>
  <r>
    <x v="56"/>
  </r>
  <r>
    <x v="56"/>
  </r>
  <r>
    <x v="56"/>
  </r>
  <r>
    <x v="56"/>
  </r>
  <r>
    <x v="56"/>
  </r>
  <r>
    <x v="56"/>
  </r>
  <r>
    <x v="56"/>
  </r>
  <r>
    <x v="57"/>
  </r>
  <r>
    <x v="58"/>
  </r>
  <r>
    <x v="59"/>
  </r>
  <r>
    <x v="60"/>
  </r>
  <r>
    <x v="61"/>
  </r>
  <r>
    <x v="62"/>
  </r>
  <r>
    <x v="62"/>
  </r>
  <r>
    <x v="62"/>
  </r>
  <r>
    <x v="62"/>
  </r>
  <r>
    <x v="63"/>
  </r>
  <r>
    <x v="64"/>
  </r>
  <r>
    <x v="64"/>
  </r>
  <r>
    <x v="64"/>
  </r>
  <r>
    <x v="64"/>
  </r>
  <r>
    <x v="64"/>
  </r>
  <r>
    <x v="64"/>
  </r>
  <r>
    <x v="64"/>
  </r>
  <r>
    <x v="64"/>
  </r>
  <r>
    <x v="64"/>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5"/>
  </r>
  <r>
    <x v="66"/>
  </r>
  <r>
    <x v="67"/>
  </r>
  <r>
    <x v="67"/>
  </r>
  <r>
    <x v="67"/>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8"/>
  </r>
  <r>
    <x v="69"/>
  </r>
  <r>
    <x v="69"/>
  </r>
  <r>
    <x v="69"/>
  </r>
  <r>
    <x v="69"/>
  </r>
  <r>
    <x v="69"/>
  </r>
  <r>
    <x v="69"/>
  </r>
  <r>
    <x v="69"/>
  </r>
  <r>
    <x v="69"/>
  </r>
  <r>
    <x v="69"/>
  </r>
  <r>
    <x v="69"/>
  </r>
  <r>
    <x v="69"/>
  </r>
  <r>
    <x v="70"/>
  </r>
  <r>
    <x v="71"/>
  </r>
  <r>
    <x v="72"/>
  </r>
  <r>
    <x v="72"/>
  </r>
  <r>
    <x v="72"/>
  </r>
  <r>
    <x v="72"/>
  </r>
  <r>
    <x v="73"/>
  </r>
  <r>
    <x v="74"/>
  </r>
  <r>
    <x v="75"/>
  </r>
  <r>
    <x v="76"/>
  </r>
  <r>
    <x v="77"/>
  </r>
  <r>
    <x v="78"/>
  </r>
  <r>
    <x v="79"/>
  </r>
  <r>
    <x v="79"/>
  </r>
  <r>
    <x v="79"/>
  </r>
  <r>
    <x v="79"/>
  </r>
  <r>
    <x v="79"/>
  </r>
  <r>
    <x v="79"/>
  </r>
  <r>
    <x v="79"/>
  </r>
  <r>
    <x v="79"/>
  </r>
  <r>
    <x v="79"/>
  </r>
  <r>
    <x v="79"/>
  </r>
  <r>
    <x v="79"/>
  </r>
  <r>
    <x v="79"/>
  </r>
  <r>
    <x v="79"/>
  </r>
  <r>
    <x v="79"/>
  </r>
  <r>
    <x v="79"/>
  </r>
  <r>
    <x v="79"/>
  </r>
  <r>
    <x v="79"/>
  </r>
  <r>
    <x v="79"/>
  </r>
  <r>
    <x v="79"/>
  </r>
  <r>
    <x v="80"/>
  </r>
  <r>
    <x v="80"/>
  </r>
  <r>
    <x v="80"/>
  </r>
  <r>
    <x v="80"/>
  </r>
  <r>
    <x v="80"/>
  </r>
  <r>
    <x v="80"/>
  </r>
  <r>
    <x v="80"/>
  </r>
  <r>
    <x v="80"/>
  </r>
  <r>
    <x v="80"/>
  </r>
  <r>
    <x v="80"/>
  </r>
  <r>
    <x v="80"/>
  </r>
  <r>
    <x v="80"/>
  </r>
  <r>
    <x v="80"/>
  </r>
  <r>
    <x v="80"/>
  </r>
  <r>
    <x v="80"/>
  </r>
  <r>
    <x v="81"/>
  </r>
  <r>
    <x v="82"/>
  </r>
  <r>
    <x v="83"/>
  </r>
  <r>
    <x v="84"/>
  </r>
  <r>
    <x v="85"/>
  </r>
  <r>
    <x v="86"/>
  </r>
  <r>
    <x v="87"/>
  </r>
  <r>
    <x v="88"/>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89"/>
  </r>
  <r>
    <x v="90"/>
  </r>
  <r>
    <x v="91"/>
  </r>
  <r>
    <x v="92"/>
  </r>
  <r>
    <x v="93"/>
  </r>
  <r>
    <x v="94"/>
  </r>
  <r>
    <x v="94"/>
  </r>
  <r>
    <x v="94"/>
  </r>
  <r>
    <x v="94"/>
  </r>
  <r>
    <x v="94"/>
  </r>
  <r>
    <x v="95"/>
  </r>
  <r>
    <x v="95"/>
  </r>
  <r>
    <x v="95"/>
  </r>
  <r>
    <x v="95"/>
  </r>
  <r>
    <x v="95"/>
  </r>
  <r>
    <x v="95"/>
  </r>
  <r>
    <x v="95"/>
  </r>
  <r>
    <x v="95"/>
  </r>
  <r>
    <x v="95"/>
  </r>
  <r>
    <x v="95"/>
  </r>
  <r>
    <x v="95"/>
  </r>
  <r>
    <x v="95"/>
  </r>
  <r>
    <x v="95"/>
  </r>
  <r>
    <x v="95"/>
  </r>
  <r>
    <x v="95"/>
  </r>
  <r>
    <x v="95"/>
  </r>
  <r>
    <x v="95"/>
  </r>
  <r>
    <x v="95"/>
  </r>
  <r>
    <x v="95"/>
  </r>
  <r>
    <x v="95"/>
  </r>
  <r>
    <x v="95"/>
  </r>
  <r>
    <x v="95"/>
  </r>
  <r>
    <x v="95"/>
  </r>
  <r>
    <x v="95"/>
  </r>
  <r>
    <x v="95"/>
  </r>
  <r>
    <x v="95"/>
  </r>
  <r>
    <x v="95"/>
  </r>
  <r>
    <x v="95"/>
  </r>
  <r>
    <x v="95"/>
  </r>
  <r>
    <x v="95"/>
  </r>
  <r>
    <x v="96"/>
  </r>
  <r>
    <x v="38"/>
  </r>
  <r>
    <x v="97"/>
  </r>
  <r>
    <x v="98"/>
  </r>
  <r>
    <x v="99"/>
  </r>
  <r>
    <x v="99"/>
  </r>
  <r>
    <x v="99"/>
  </r>
  <r>
    <x v="99"/>
  </r>
  <r>
    <x v="100"/>
  </r>
  <r>
    <x v="101"/>
  </r>
  <r>
    <x v="101"/>
  </r>
  <r>
    <x v="101"/>
  </r>
  <r>
    <x v="101"/>
  </r>
  <r>
    <x v="101"/>
  </r>
  <r>
    <x v="101"/>
  </r>
  <r>
    <x v="101"/>
  </r>
  <r>
    <x v="101"/>
  </r>
  <r>
    <x v="101"/>
  </r>
  <r>
    <x v="101"/>
  </r>
  <r>
    <x v="101"/>
  </r>
  <r>
    <x v="101"/>
  </r>
  <r>
    <x v="102"/>
  </r>
  <r>
    <x v="103"/>
  </r>
  <r>
    <x v="104"/>
  </r>
  <r>
    <x v="105"/>
  </r>
  <r>
    <x v="105"/>
  </r>
  <r>
    <x v="105"/>
  </r>
  <r>
    <x v="106"/>
  </r>
  <r>
    <x v="107"/>
  </r>
  <r>
    <x v="108"/>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09"/>
  </r>
  <r>
    <x v="110"/>
  </r>
  <r>
    <x v="111"/>
  </r>
  <r>
    <x v="112"/>
  </r>
  <r>
    <x v="113"/>
  </r>
  <r>
    <x v="114"/>
  </r>
  <r>
    <x v="115"/>
  </r>
  <r>
    <x v="116"/>
  </r>
  <r>
    <x v="117"/>
  </r>
  <r>
    <x v="118"/>
  </r>
  <r>
    <x v="119"/>
  </r>
  <r>
    <x v="120"/>
  </r>
  <r>
    <x v="121"/>
  </r>
  <r>
    <x v="122"/>
  </r>
  <r>
    <x v="123"/>
  </r>
  <r>
    <x v="124"/>
  </r>
  <r>
    <x v="125"/>
  </r>
  <r>
    <x v="126"/>
  </r>
  <r>
    <x v="127"/>
  </r>
  <r>
    <x v="128"/>
  </r>
  <r>
    <x v="129"/>
  </r>
  <r>
    <x v="130"/>
  </r>
  <r>
    <x v="130"/>
  </r>
  <r>
    <x v="130"/>
  </r>
  <r>
    <x v="130"/>
  </r>
  <r>
    <x v="130"/>
  </r>
  <r>
    <x v="131"/>
  </r>
  <r>
    <x v="131"/>
  </r>
  <r>
    <x v="132"/>
  </r>
  <r>
    <x v="133"/>
  </r>
  <r>
    <x v="134"/>
  </r>
  <r>
    <x v="135"/>
  </r>
  <r>
    <x v="136"/>
  </r>
  <r>
    <x v="136"/>
  </r>
  <r>
    <x v="136"/>
  </r>
  <r>
    <x v="136"/>
  </r>
  <r>
    <x v="136"/>
  </r>
  <r>
    <x v="136"/>
  </r>
  <r>
    <x v="136"/>
  </r>
  <r>
    <x v="137"/>
  </r>
  <r>
    <x v="137"/>
  </r>
  <r>
    <x v="138"/>
  </r>
  <r>
    <x v="139"/>
  </r>
  <r>
    <x v="140"/>
  </r>
  <r>
    <x v="140"/>
  </r>
  <r>
    <x v="140"/>
  </r>
  <r>
    <x v="140"/>
  </r>
  <r>
    <x v="140"/>
  </r>
  <r>
    <x v="140"/>
  </r>
  <r>
    <x v="140"/>
  </r>
  <r>
    <x v="140"/>
  </r>
  <r>
    <x v="140"/>
  </r>
  <r>
    <x v="140"/>
  </r>
  <r>
    <x v="140"/>
  </r>
  <r>
    <x v="140"/>
  </r>
  <r>
    <x v="140"/>
  </r>
  <r>
    <x v="140"/>
  </r>
  <r>
    <x v="140"/>
  </r>
  <r>
    <x v="140"/>
  </r>
  <r>
    <x v="140"/>
  </r>
  <r>
    <x v="140"/>
  </r>
  <r>
    <x v="140"/>
  </r>
  <r>
    <x v="141"/>
  </r>
  <r>
    <x v="142"/>
  </r>
  <r>
    <x v="143"/>
  </r>
  <r>
    <x v="144"/>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5"/>
  </r>
  <r>
    <x v="146"/>
  </r>
  <r>
    <x v="147"/>
  </r>
  <r>
    <x v="148"/>
  </r>
  <r>
    <x v="149"/>
  </r>
  <r>
    <x v="150"/>
  </r>
  <r>
    <x v="151"/>
  </r>
  <r>
    <x v="151"/>
  </r>
  <r>
    <x v="151"/>
  </r>
  <r>
    <x v="151"/>
  </r>
  <r>
    <x v="151"/>
  </r>
  <r>
    <x v="152"/>
  </r>
  <r>
    <x v="153"/>
  </r>
  <r>
    <x v="154"/>
  </r>
  <r>
    <x v="155"/>
  </r>
  <r>
    <x v="156"/>
  </r>
  <r>
    <x v="157"/>
  </r>
  <r>
    <x v="158"/>
  </r>
  <r>
    <x v="159"/>
  </r>
  <r>
    <x v="160"/>
  </r>
  <r>
    <x v="161"/>
  </r>
  <r>
    <x v="161"/>
  </r>
  <r>
    <x v="161"/>
  </r>
  <r>
    <x v="161"/>
  </r>
  <r>
    <x v="162"/>
  </r>
  <r>
    <x v="162"/>
  </r>
  <r>
    <x v="163"/>
  </r>
  <r>
    <x v="164"/>
  </r>
  <r>
    <x v="164"/>
  </r>
  <r>
    <x v="165"/>
  </r>
  <r>
    <x v="166"/>
  </r>
  <r>
    <x v="167"/>
  </r>
  <r>
    <x v="168"/>
  </r>
  <r>
    <x v="169"/>
  </r>
  <r>
    <x v="170"/>
  </r>
  <r>
    <x v="171"/>
  </r>
  <r>
    <x v="38"/>
  </r>
  <r>
    <x v="172"/>
  </r>
  <r>
    <x v="173"/>
  </r>
  <r>
    <x v="174"/>
  </r>
  <r>
    <x v="175"/>
  </r>
  <r>
    <x v="176"/>
  </r>
  <r>
    <x v="177"/>
  </r>
  <r>
    <x v="178"/>
  </r>
  <r>
    <x v="179"/>
  </r>
  <r>
    <x v="179"/>
  </r>
  <r>
    <x v="179"/>
  </r>
  <r>
    <x v="180"/>
  </r>
  <r>
    <x v="181"/>
  </r>
  <r>
    <x v="181"/>
  </r>
  <r>
    <x v="181"/>
  </r>
  <r>
    <x v="181"/>
  </r>
  <r>
    <x v="181"/>
  </r>
  <r>
    <x v="182"/>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3"/>
  </r>
  <r>
    <x v="184"/>
  </r>
  <r>
    <x v="185"/>
  </r>
  <r>
    <x v="1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1"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A3:B192" firstHeaderRow="2" firstDataRow="2" firstDataCol="1"/>
  <pivotFields count="1">
    <pivotField axis="axisRow" dataField="1" compact="0" outline="0" subtotalTop="0" showAll="0" includeNewItemsInFilter="1" sortType="descending">
      <items count="248">
        <item x="186"/>
        <item x="185"/>
        <item x="184"/>
        <item x="183"/>
        <item x="182"/>
        <item x="181"/>
        <item x="180"/>
        <item m="1" x="244"/>
        <item x="179"/>
        <item x="178"/>
        <item x="177"/>
        <item x="176"/>
        <item x="175"/>
        <item x="174"/>
        <item m="1" x="199"/>
        <item x="173"/>
        <item x="172"/>
        <item m="1" x="219"/>
        <item m="1" x="236"/>
        <item m="1" x="245"/>
        <item m="1" x="202"/>
        <item x="171"/>
        <item x="170"/>
        <item x="169"/>
        <item m="1" x="227"/>
        <item m="1" x="190"/>
        <item m="1" x="192"/>
        <item x="168"/>
        <item x="167"/>
        <item m="1" x="212"/>
        <item m="1" x="223"/>
        <item m="1" x="217"/>
        <item x="166"/>
        <item x="165"/>
        <item m="1" x="228"/>
        <item x="164"/>
        <item x="163"/>
        <item x="162"/>
        <item x="161"/>
        <item x="160"/>
        <item x="159"/>
        <item x="158"/>
        <item x="157"/>
        <item x="156"/>
        <item x="155"/>
        <item x="154"/>
        <item x="153"/>
        <item x="152"/>
        <item x="151"/>
        <item x="150"/>
        <item x="149"/>
        <item x="148"/>
        <item x="147"/>
        <item x="146"/>
        <item x="145"/>
        <item x="144"/>
        <item x="143"/>
        <item x="142"/>
        <item x="140"/>
        <item m="1" x="222"/>
        <item m="1" x="221"/>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m="1" x="204"/>
        <item x="100"/>
        <item m="1" x="218"/>
        <item x="99"/>
        <item m="1" x="214"/>
        <item m="1" x="211"/>
        <item x="98"/>
        <item x="97"/>
        <item m="1" x="243"/>
        <item x="96"/>
        <item m="1" x="224"/>
        <item m="1" x="198"/>
        <item m="1" x="209"/>
        <item x="94"/>
        <item x="93"/>
        <item x="92"/>
        <item x="91"/>
        <item x="90"/>
        <item x="89"/>
        <item x="88"/>
        <item m="1" x="205"/>
        <item m="1" x="188"/>
        <item x="87"/>
        <item x="86"/>
        <item x="85"/>
        <item x="84"/>
        <item m="1" x="238"/>
        <item m="1" x="216"/>
        <item m="1" x="187"/>
        <item m="1" x="233"/>
        <item m="1" x="197"/>
        <item x="83"/>
        <item x="82"/>
        <item x="81"/>
        <item m="1" x="234"/>
        <item x="80"/>
        <item x="79"/>
        <item x="78"/>
        <item x="77"/>
        <item x="76"/>
        <item x="75"/>
        <item x="74"/>
        <item x="73"/>
        <item x="72"/>
        <item x="71"/>
        <item x="70"/>
        <item x="69"/>
        <item x="68"/>
        <item x="67"/>
        <item m="1" x="196"/>
        <item m="1" x="194"/>
        <item m="1" x="191"/>
        <item m="1" x="246"/>
        <item m="1" x="241"/>
        <item m="1" x="215"/>
        <item m="1" x="210"/>
        <item m="1" x="232"/>
        <item m="1" x="213"/>
        <item m="1" x="193"/>
        <item m="1" x="239"/>
        <item x="65"/>
        <item m="1" x="201"/>
        <item m="1" x="226"/>
        <item x="64"/>
        <item x="63"/>
        <item x="62"/>
        <item x="61"/>
        <item x="60"/>
        <item x="59"/>
        <item x="58"/>
        <item x="57"/>
        <item m="1" x="220"/>
        <item m="1" x="207"/>
        <item m="1" x="189"/>
        <item x="55"/>
        <item m="1" x="237"/>
        <item x="54"/>
        <item m="1" x="225"/>
        <item x="53"/>
        <item x="52"/>
        <item x="51"/>
        <item m="1" x="208"/>
        <item m="1" x="206"/>
        <item m="1" x="235"/>
        <item m="1" x="229"/>
        <item m="1" x="200"/>
        <item m="1" x="195"/>
        <item x="50"/>
        <item x="49"/>
        <item m="1" x="242"/>
        <item m="1" x="230"/>
        <item x="48"/>
        <item x="47"/>
        <item x="46"/>
        <item x="45"/>
        <item x="44"/>
        <item x="43"/>
        <item m="1" x="240"/>
        <item m="1" x="203"/>
        <item x="42"/>
        <item x="41"/>
        <item x="40"/>
        <item x="39"/>
        <item x="38"/>
        <item x="37"/>
        <item x="36"/>
        <item x="35"/>
        <item x="34"/>
        <item x="33"/>
        <item x="32"/>
        <item x="31"/>
        <item x="30"/>
        <item x="29"/>
        <item x="28"/>
        <item x="27"/>
        <item x="26"/>
        <item x="25"/>
        <item x="24"/>
        <item x="23"/>
        <item x="22"/>
        <item x="21"/>
        <item x="20"/>
        <item x="19"/>
        <item x="18"/>
        <item x="17"/>
        <item x="16"/>
        <item x="15"/>
        <item x="13"/>
        <item x="12"/>
        <item x="11"/>
        <item x="10"/>
        <item x="9"/>
        <item x="8"/>
        <item x="7"/>
        <item x="6"/>
        <item x="5"/>
        <item x="4"/>
        <item x="3"/>
        <item x="2"/>
        <item x="1"/>
        <item x="0"/>
        <item m="1" x="231"/>
        <item x="56"/>
        <item x="66"/>
        <item x="141"/>
        <item x="95"/>
        <item x="14"/>
        <item t="default"/>
      </items>
      <autoSortScope>
        <pivotArea dataOnly="0" outline="0" fieldPosition="0">
          <references count="1">
            <reference field="4294967294" count="1" selected="0">
              <x v="0"/>
            </reference>
          </references>
        </pivotArea>
      </autoSortScope>
    </pivotField>
  </pivotFields>
  <rowFields count="1">
    <field x="0"/>
  </rowFields>
  <rowItems count="188">
    <i>
      <x v="3"/>
    </i>
    <i>
      <x v="118"/>
    </i>
    <i>
      <x v="91"/>
    </i>
    <i>
      <x v="54"/>
    </i>
    <i>
      <x v="147"/>
    </i>
    <i>
      <x v="176"/>
    </i>
    <i>
      <x v="195"/>
    </i>
    <i>
      <x v="160"/>
    </i>
    <i>
      <x v="245"/>
    </i>
    <i>
      <x v="136"/>
    </i>
    <i>
      <x v="58"/>
    </i>
    <i>
      <x v="203"/>
    </i>
    <i>
      <x v="187"/>
    </i>
    <i>
      <x v="227"/>
    </i>
    <i>
      <x v="135"/>
    </i>
    <i>
      <x v="99"/>
    </i>
    <i>
      <x v="242"/>
    </i>
    <i>
      <x v="146"/>
    </i>
    <i>
      <x v="192"/>
    </i>
    <i>
      <x v="163"/>
    </i>
    <i>
      <x v="64"/>
    </i>
    <i>
      <x v="201"/>
    </i>
    <i>
      <x v="48"/>
    </i>
    <i>
      <x v="70"/>
    </i>
    <i>
      <x v="5"/>
    </i>
    <i>
      <x v="113"/>
    </i>
    <i>
      <x v="165"/>
    </i>
    <i>
      <x v="143"/>
    </i>
    <i>
      <x v="211"/>
    </i>
    <i>
      <x v="103"/>
    </i>
    <i>
      <x v="38"/>
    </i>
    <i>
      <x v="148"/>
    </i>
    <i>
      <x v="225"/>
    </i>
    <i>
      <x v="8"/>
    </i>
    <i>
      <x v="95"/>
    </i>
    <i>
      <x v="35"/>
    </i>
    <i>
      <x v="69"/>
    </i>
    <i>
      <x v="63"/>
    </i>
    <i>
      <x v="37"/>
    </i>
    <i>
      <x v="137"/>
    </i>
    <i>
      <x v="52"/>
    </i>
    <i>
      <x v="166"/>
    </i>
    <i>
      <x v="53"/>
    </i>
    <i>
      <x v="46"/>
    </i>
    <i>
      <x v="4"/>
    </i>
    <i>
      <x v="145"/>
    </i>
    <i>
      <x v="55"/>
    </i>
    <i>
      <x v="179"/>
    </i>
    <i>
      <x v="56"/>
    </i>
    <i>
      <x v="217"/>
    </i>
    <i>
      <x v="57"/>
    </i>
    <i>
      <x v="238"/>
    </i>
    <i>
      <x v="2"/>
    </i>
    <i>
      <x v="141"/>
    </i>
    <i>
      <x v="61"/>
    </i>
    <i>
      <x v="23"/>
    </i>
    <i>
      <x v="62"/>
    </i>
    <i>
      <x v="170"/>
    </i>
    <i>
      <x v="49"/>
    </i>
    <i>
      <x v="51"/>
    </i>
    <i>
      <x v="6"/>
    </i>
    <i>
      <x v="213"/>
    </i>
    <i>
      <x v="65"/>
    </i>
    <i>
      <x v="221"/>
    </i>
    <i>
      <x v="66"/>
    </i>
    <i>
      <x v="234"/>
    </i>
    <i>
      <x v="67"/>
    </i>
    <i>
      <x v="15"/>
    </i>
    <i>
      <x v="68"/>
    </i>
    <i>
      <x v="139"/>
    </i>
    <i>
      <x v="50"/>
    </i>
    <i>
      <x v="41"/>
    </i>
    <i>
      <x v="45"/>
    </i>
    <i>
      <x v="22"/>
    </i>
    <i>
      <x v="71"/>
    </i>
    <i>
      <x v="164"/>
    </i>
    <i>
      <x v="72"/>
    </i>
    <i>
      <x v="168"/>
    </i>
    <i>
      <x v="73"/>
    </i>
    <i>
      <x v="28"/>
    </i>
    <i>
      <x v="74"/>
    </i>
    <i>
      <x v="193"/>
    </i>
    <i>
      <x v="36"/>
    </i>
    <i>
      <x v="199"/>
    </i>
    <i>
      <x v="205"/>
    </i>
    <i>
      <x v="209"/>
    </i>
    <i>
      <x v="75"/>
    </i>
    <i>
      <x v="207"/>
    </i>
    <i>
      <x v="76"/>
    </i>
    <i>
      <x v="43"/>
    </i>
    <i>
      <x v="77"/>
    </i>
    <i>
      <x v="215"/>
    </i>
    <i>
      <x v="78"/>
    </i>
    <i>
      <x v="219"/>
    </i>
    <i>
      <x v="79"/>
    </i>
    <i>
      <x v="223"/>
    </i>
    <i>
      <x v="80"/>
    </i>
    <i>
      <x v="232"/>
    </i>
    <i>
      <x v="81"/>
    </i>
    <i>
      <x v="236"/>
    </i>
    <i>
      <x v="82"/>
    </i>
    <i>
      <x v="240"/>
    </i>
    <i>
      <x v="83"/>
    </i>
    <i>
      <x v="16"/>
    </i>
    <i>
      <x v="84"/>
    </i>
    <i>
      <x v="138"/>
    </i>
    <i>
      <x v="85"/>
    </i>
    <i>
      <x v="140"/>
    </i>
    <i>
      <x v="86"/>
    </i>
    <i>
      <x v="142"/>
    </i>
    <i>
      <x v="87"/>
    </i>
    <i>
      <x v="144"/>
    </i>
    <i>
      <x v="88"/>
    </i>
    <i>
      <x v="21"/>
    </i>
    <i>
      <x v="89"/>
    </i>
    <i>
      <x v="47"/>
    </i>
    <i>
      <x v="90"/>
    </i>
    <i>
      <x v="27"/>
    </i>
    <i>
      <x v="9"/>
    </i>
    <i>
      <x v="42"/>
    </i>
    <i>
      <x v="92"/>
    </i>
    <i>
      <x v="167"/>
    </i>
    <i>
      <x v="93"/>
    </i>
    <i>
      <x v="169"/>
    </i>
    <i>
      <x v="94"/>
    </i>
    <i>
      <x v="174"/>
    </i>
    <i>
      <x v="180"/>
    </i>
    <i>
      <x v="178"/>
    </i>
    <i>
      <x v="32"/>
    </i>
    <i>
      <x v="1"/>
    </i>
    <i>
      <x v="191"/>
    </i>
    <i>
      <x v="188"/>
    </i>
    <i>
      <x v="96"/>
    </i>
    <i>
      <x v="33"/>
    </i>
    <i>
      <x v="97"/>
    </i>
    <i>
      <x v="194"/>
    </i>
    <i>
      <x v="98"/>
    </i>
    <i>
      <x v="196"/>
    </i>
    <i>
      <x v="10"/>
    </i>
    <i>
      <x v="200"/>
    </i>
    <i>
      <x v="101"/>
    </i>
    <i>
      <x v="202"/>
    </i>
    <i>
      <x v="40"/>
    </i>
    <i>
      <x v="204"/>
    </i>
    <i>
      <x v="106"/>
    </i>
    <i>
      <x v="206"/>
    </i>
    <i>
      <x v="107"/>
    </i>
    <i>
      <x v="208"/>
    </i>
    <i>
      <x v="109"/>
    </i>
    <i>
      <x v="210"/>
    </i>
    <i>
      <x v="11"/>
    </i>
    <i>
      <x v="212"/>
    </i>
    <i>
      <x v="243"/>
    </i>
    <i>
      <x v="214"/>
    </i>
    <i>
      <x v="12"/>
    </i>
    <i>
      <x v="216"/>
    </i>
    <i>
      <x/>
    </i>
    <i>
      <x v="218"/>
    </i>
    <i>
      <x v="117"/>
    </i>
    <i>
      <x v="220"/>
    </i>
    <i>
      <x v="13"/>
    </i>
    <i>
      <x v="222"/>
    </i>
    <i>
      <x v="226"/>
    </i>
    <i>
      <x v="224"/>
    </i>
    <i>
      <x v="228"/>
    </i>
    <i>
      <x v="44"/>
    </i>
    <i>
      <x v="230"/>
    </i>
    <i>
      <x v="119"/>
    </i>
    <i>
      <x v="229"/>
    </i>
    <i>
      <x v="122"/>
    </i>
    <i>
      <x v="231"/>
    </i>
    <i>
      <x v="123"/>
    </i>
    <i>
      <x v="233"/>
    </i>
    <i>
      <x v="124"/>
    </i>
    <i>
      <x v="235"/>
    </i>
    <i>
      <x v="125"/>
    </i>
    <i>
      <x v="237"/>
    </i>
    <i>
      <x v="131"/>
    </i>
    <i>
      <x v="239"/>
    </i>
    <i>
      <x v="132"/>
    </i>
    <i>
      <x v="39"/>
    </i>
    <i>
      <x v="133"/>
    </i>
    <i>
      <x v="244"/>
    </i>
    <i>
      <x v="114"/>
    </i>
    <i>
      <x v="246"/>
    </i>
    <i>
      <x v="115"/>
    </i>
    <i>
      <x v="116"/>
    </i>
    <i t="grand">
      <x/>
    </i>
  </rowItems>
  <colItems count="1">
    <i/>
  </colItems>
  <dataFields count="1">
    <dataField name="Count of GC's Fix (Q1 - kids)" fld="0" subtotal="count"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2" cacheId="28"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A3:B108" firstHeaderRow="2" firstDataRow="2" firstDataCol="1"/>
  <pivotFields count="1">
    <pivotField axis="axisRow" dataField="1" compact="0" outline="0" subtotalTop="0" showAll="0" includeNewItemsInFilter="1" sortType="descending">
      <items count="10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t="default"/>
      </items>
      <autoSortScope>
        <pivotArea dataOnly="0" outline="0" fieldPosition="0">
          <references count="1">
            <reference field="4294967294" count="1" selected="0">
              <x v="0"/>
            </reference>
          </references>
        </pivotArea>
      </autoSortScope>
    </pivotField>
  </pivotFields>
  <rowFields count="1">
    <field x="0"/>
  </rowFields>
  <rowItems count="104">
    <i>
      <x v="102"/>
    </i>
    <i>
      <x v="52"/>
    </i>
    <i>
      <x v="32"/>
    </i>
    <i>
      <x v="59"/>
    </i>
    <i>
      <x v="29"/>
    </i>
    <i>
      <x v="12"/>
    </i>
    <i>
      <x v="16"/>
    </i>
    <i>
      <x v="99"/>
    </i>
    <i>
      <x v="15"/>
    </i>
    <i>
      <x v="77"/>
    </i>
    <i>
      <x v="21"/>
    </i>
    <i>
      <x v="58"/>
    </i>
    <i>
      <x v="71"/>
    </i>
    <i>
      <x v="97"/>
    </i>
    <i>
      <x v="30"/>
    </i>
    <i>
      <x v="74"/>
    </i>
    <i>
      <x v="3"/>
    </i>
    <i>
      <x v="18"/>
    </i>
    <i>
      <x v="70"/>
    </i>
    <i>
      <x v="87"/>
    </i>
    <i>
      <x v="96"/>
    </i>
    <i>
      <x v="7"/>
    </i>
    <i>
      <x v="17"/>
    </i>
    <i>
      <x v="65"/>
    </i>
    <i>
      <x v="25"/>
    </i>
    <i>
      <x v="78"/>
    </i>
    <i>
      <x v="75"/>
    </i>
    <i>
      <x v="9"/>
    </i>
    <i>
      <x v="27"/>
    </i>
    <i>
      <x v="66"/>
    </i>
    <i>
      <x v="28"/>
    </i>
    <i>
      <x v="88"/>
    </i>
    <i>
      <x v="4"/>
    </i>
    <i>
      <x v="62"/>
    </i>
    <i>
      <x v="13"/>
    </i>
    <i>
      <x v="10"/>
    </i>
    <i>
      <x v="31"/>
    </i>
    <i>
      <x v="84"/>
    </i>
    <i>
      <x v="5"/>
    </i>
    <i>
      <x v="92"/>
    </i>
    <i>
      <x v="33"/>
    </i>
    <i>
      <x v="60"/>
    </i>
    <i>
      <x v="34"/>
    </i>
    <i>
      <x v="64"/>
    </i>
    <i>
      <x v="35"/>
    </i>
    <i>
      <x v="68"/>
    </i>
    <i>
      <x v="36"/>
    </i>
    <i>
      <x v="72"/>
    </i>
    <i>
      <x v="37"/>
    </i>
    <i>
      <x v="82"/>
    </i>
    <i>
      <x v="38"/>
    </i>
    <i>
      <x v="86"/>
    </i>
    <i>
      <x v="39"/>
    </i>
    <i>
      <x v="90"/>
    </i>
    <i>
      <x v="40"/>
    </i>
    <i>
      <x v="94"/>
    </i>
    <i>
      <x v="41"/>
    </i>
    <i>
      <x v="24"/>
    </i>
    <i>
      <x v="42"/>
    </i>
    <i>
      <x v="61"/>
    </i>
    <i>
      <x v="43"/>
    </i>
    <i>
      <x v="63"/>
    </i>
    <i>
      <x v="44"/>
    </i>
    <i>
      <x v="22"/>
    </i>
    <i>
      <x v="45"/>
    </i>
    <i>
      <x v="67"/>
    </i>
    <i>
      <x v="46"/>
    </i>
    <i>
      <x v="69"/>
    </i>
    <i>
      <x v="11"/>
    </i>
    <i>
      <x v="26"/>
    </i>
    <i>
      <x v="76"/>
    </i>
    <i>
      <x v="73"/>
    </i>
    <i>
      <x v="23"/>
    </i>
    <i>
      <x v="80"/>
    </i>
    <i>
      <x v="47"/>
    </i>
    <i>
      <x v="19"/>
    </i>
    <i>
      <x v="48"/>
    </i>
    <i>
      <x v="79"/>
    </i>
    <i>
      <x v="98"/>
    </i>
    <i>
      <x v="81"/>
    </i>
    <i>
      <x v="100"/>
    </i>
    <i>
      <x v="83"/>
    </i>
    <i>
      <x v="95"/>
    </i>
    <i>
      <x v="85"/>
    </i>
    <i>
      <x v="14"/>
    </i>
    <i>
      <x v="20"/>
    </i>
    <i>
      <x v="53"/>
    </i>
    <i>
      <x v="89"/>
    </i>
    <i>
      <x v="54"/>
    </i>
    <i>
      <x v="91"/>
    </i>
    <i>
      <x v="55"/>
    </i>
    <i>
      <x v="93"/>
    </i>
    <i>
      <x v="56"/>
    </i>
    <i>
      <x v="2"/>
    </i>
    <i>
      <x v="57"/>
    </i>
    <i>
      <x/>
    </i>
    <i>
      <x v="8"/>
    </i>
    <i>
      <x v="6"/>
    </i>
    <i>
      <x v="49"/>
    </i>
    <i>
      <x v="1"/>
    </i>
    <i>
      <x v="101"/>
    </i>
    <i>
      <x v="50"/>
    </i>
    <i>
      <x v="51"/>
    </i>
    <i t="grand">
      <x/>
    </i>
  </rowItems>
  <colItems count="1">
    <i/>
  </colItems>
  <dataFields count="1">
    <dataField name="Count of GC's Fix (Q1 - No kids)" fld="0" subtotal="count" baseField="0" baseItem="0"/>
  </dataField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3" cacheId="25"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A3:B147" firstHeaderRow="2" firstDataRow="2" firstDataCol="1" rowPageCount="1" colPageCount="1"/>
  <pivotFields count="3">
    <pivotField axis="axisPage" compact="0" outline="0" subtotalTop="0" multipleItemSelectionAllowed="1" showAll="0" includeNewItemsInFilter="1">
      <items count="3">
        <item x="0"/>
        <item h="1" x="1"/>
        <item t="default"/>
      </items>
    </pivotField>
    <pivotField compact="0" outline="0" subtotalTop="0" showAll="0" includeNewItemsInFilter="1"/>
    <pivotField axis="axisRow" dataField="1" compact="0" outline="0" subtotalTop="0" showAll="0" includeNewItemsInFilter="1" sortType="descending">
      <items count="502">
        <item m="1" x="500"/>
        <item m="1" x="49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493"/>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m="1" x="476"/>
        <item m="1" x="496"/>
        <item x="96"/>
        <item x="97"/>
        <item x="98"/>
        <item x="99"/>
        <item x="100"/>
        <item x="101"/>
        <item x="102"/>
        <item x="103"/>
        <item x="104"/>
        <item x="105"/>
        <item x="106"/>
        <item x="107"/>
        <item x="108"/>
        <item x="109"/>
        <item m="1" x="483"/>
        <item x="110"/>
        <item m="1" x="485"/>
        <item m="1" x="486"/>
        <item m="1" x="484"/>
        <item m="1" x="473"/>
        <item m="1" x="477"/>
        <item m="1" x="499"/>
        <item m="1" x="482"/>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m="1" x="480"/>
        <item x="141"/>
        <item x="142"/>
        <item x="143"/>
        <item x="144"/>
        <item m="1" x="487"/>
        <item x="146"/>
        <item x="147"/>
        <item x="148"/>
        <item x="149"/>
        <item x="150"/>
        <item x="151"/>
        <item x="152"/>
        <item x="153"/>
        <item x="154"/>
        <item x="155"/>
        <item x="156"/>
        <item x="157"/>
        <item x="158"/>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m="1" x="479"/>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m="1" x="494"/>
        <item m="1" x="481"/>
        <item m="1" x="471"/>
        <item m="1" x="489"/>
        <item m="1" x="495"/>
        <item m="1" x="497"/>
        <item m="1" x="475"/>
        <item m="1" x="491"/>
        <item x="267"/>
        <item x="268"/>
        <item x="269"/>
        <item x="270"/>
        <item x="271"/>
        <item x="272"/>
        <item x="273"/>
        <item x="274"/>
        <item x="275"/>
        <item x="276"/>
        <item x="277"/>
        <item x="278"/>
        <item x="279"/>
        <item x="280"/>
        <item x="281"/>
        <item x="282"/>
        <item x="283"/>
        <item x="284"/>
        <item x="285"/>
        <item x="286"/>
        <item m="1" x="470"/>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m="1" x="490"/>
        <item x="366"/>
        <item x="367"/>
        <item x="368"/>
        <item x="369"/>
        <item x="370"/>
        <item x="371"/>
        <item x="372"/>
        <item x="373"/>
        <item x="374"/>
        <item x="375"/>
        <item x="376"/>
        <item x="377"/>
        <item x="379"/>
        <item x="380"/>
        <item x="381"/>
        <item x="382"/>
        <item x="383"/>
        <item x="384"/>
        <item x="385"/>
        <item x="386"/>
        <item x="387"/>
        <item x="388"/>
        <item x="389"/>
        <item x="390"/>
        <item x="391"/>
        <item x="392"/>
        <item x="393"/>
        <item x="394"/>
        <item x="395"/>
        <item x="396"/>
        <item x="397"/>
        <item x="398"/>
        <item x="399"/>
        <item x="400"/>
        <item x="401"/>
        <item x="402"/>
        <item x="403"/>
        <item x="404"/>
        <item m="1" x="472"/>
        <item m="1" x="478"/>
        <item m="1" x="474"/>
        <item x="405"/>
        <item x="406"/>
        <item x="407"/>
        <item x="408"/>
        <item x="409"/>
        <item x="410"/>
        <item x="411"/>
        <item x="412"/>
        <item x="413"/>
        <item x="414"/>
        <item x="415"/>
        <item m="1" x="488"/>
        <item m="1" x="498"/>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36"/>
        <item x="145"/>
        <item x="159"/>
        <item x="233"/>
        <item x="287"/>
        <item x="378"/>
        <item t="default"/>
      </items>
      <autoSortScope>
        <pivotArea dataOnly="0" outline="0" fieldPosition="0">
          <references count="1">
            <reference field="4294967294" count="1" selected="0">
              <x v="0"/>
            </reference>
          </references>
        </pivotArea>
      </autoSortScope>
    </pivotField>
  </pivotFields>
  <rowFields count="1">
    <field x="2"/>
  </rowFields>
  <rowItems count="143">
    <i>
      <x v="369"/>
    </i>
    <i>
      <x v="115"/>
    </i>
    <i>
      <x v="422"/>
    </i>
    <i>
      <x v="342"/>
    </i>
    <i>
      <x v="40"/>
    </i>
    <i>
      <x v="274"/>
    </i>
    <i>
      <x v="429"/>
    </i>
    <i>
      <x v="113"/>
    </i>
    <i>
      <x v="467"/>
    </i>
    <i>
      <x v="464"/>
    </i>
    <i>
      <x v="318"/>
    </i>
    <i>
      <x v="73"/>
    </i>
    <i>
      <x v="5"/>
    </i>
    <i>
      <x v="242"/>
    </i>
    <i>
      <x v="22"/>
    </i>
    <i>
      <x v="401"/>
    </i>
    <i>
      <x v="339"/>
    </i>
    <i>
      <x v="44"/>
    </i>
    <i>
      <x v="459"/>
    </i>
    <i>
      <x v="45"/>
    </i>
    <i>
      <x v="316"/>
    </i>
    <i>
      <x v="47"/>
    </i>
    <i>
      <x v="378"/>
    </i>
    <i>
      <x v="52"/>
    </i>
    <i>
      <x v="30"/>
    </i>
    <i>
      <x v="63"/>
    </i>
    <i>
      <x v="482"/>
    </i>
    <i>
      <x v="66"/>
    </i>
    <i>
      <x v="294"/>
    </i>
    <i>
      <x v="69"/>
    </i>
    <i>
      <x v="331"/>
    </i>
    <i>
      <x v="72"/>
    </i>
    <i>
      <x v="345"/>
    </i>
    <i>
      <x v="6"/>
    </i>
    <i>
      <x v="394"/>
    </i>
    <i>
      <x v="88"/>
    </i>
    <i>
      <x v="411"/>
    </i>
    <i>
      <x v="89"/>
    </i>
    <i>
      <x v="452"/>
    </i>
    <i>
      <x v="91"/>
    </i>
    <i>
      <x v="468"/>
    </i>
    <i>
      <x v="93"/>
    </i>
    <i>
      <x v="266"/>
    </i>
    <i>
      <x v="107"/>
    </i>
    <i>
      <x v="287"/>
    </i>
    <i>
      <x v="10"/>
    </i>
    <i>
      <x v="299"/>
    </i>
    <i>
      <x v="14"/>
    </i>
    <i>
      <x v="24"/>
    </i>
    <i>
      <x v="130"/>
    </i>
    <i>
      <x v="335"/>
    </i>
    <i>
      <x v="131"/>
    </i>
    <i>
      <x v="343"/>
    </i>
    <i>
      <x v="132"/>
    </i>
    <i>
      <x v="370"/>
    </i>
    <i>
      <x v="138"/>
    </i>
    <i>
      <x v="383"/>
    </i>
    <i>
      <x v="140"/>
    </i>
    <i>
      <x v="398"/>
    </i>
    <i>
      <x v="141"/>
    </i>
    <i>
      <x v="407"/>
    </i>
    <i>
      <x v="146"/>
    </i>
    <i>
      <x v="420"/>
    </i>
    <i>
      <x v="147"/>
    </i>
    <i>
      <x v="444"/>
    </i>
    <i>
      <x v="148"/>
    </i>
    <i>
      <x v="454"/>
    </i>
    <i>
      <x v="152"/>
    </i>
    <i>
      <x v="33"/>
    </i>
    <i>
      <x v="155"/>
    </i>
    <i>
      <x v="472"/>
    </i>
    <i>
      <x v="159"/>
    </i>
    <i>
      <x v="265"/>
    </i>
    <i>
      <x v="162"/>
    </i>
    <i>
      <x v="272"/>
    </i>
    <i>
      <x v="163"/>
    </i>
    <i>
      <x v="276"/>
    </i>
    <i>
      <x v="165"/>
    </i>
    <i>
      <x v="290"/>
    </i>
    <i>
      <x v="166"/>
    </i>
    <i>
      <x v="298"/>
    </i>
    <i>
      <x v="175"/>
    </i>
    <i>
      <x v="302"/>
    </i>
    <i>
      <x v="177"/>
    </i>
    <i>
      <x v="317"/>
    </i>
    <i>
      <x v="178"/>
    </i>
    <i>
      <x v="328"/>
    </i>
    <i>
      <x v="184"/>
    </i>
    <i>
      <x v="332"/>
    </i>
    <i>
      <x v="192"/>
    </i>
    <i>
      <x v="338"/>
    </i>
    <i>
      <x v="194"/>
    </i>
    <i>
      <x v="27"/>
    </i>
    <i>
      <x v="195"/>
    </i>
    <i>
      <x v="344"/>
    </i>
    <i>
      <x v="196"/>
    </i>
    <i>
      <x v="28"/>
    </i>
    <i>
      <x v="197"/>
    </i>
    <i>
      <x v="373"/>
    </i>
    <i>
      <x v="202"/>
    </i>
    <i>
      <x v="381"/>
    </i>
    <i>
      <x v="204"/>
    </i>
    <i>
      <x v="388"/>
    </i>
    <i>
      <x v="206"/>
    </i>
    <i>
      <x v="396"/>
    </i>
    <i>
      <x v="211"/>
    </i>
    <i>
      <x v="399"/>
    </i>
    <i>
      <x v="212"/>
    </i>
    <i>
      <x v="405"/>
    </i>
    <i>
      <x v="213"/>
    </i>
    <i>
      <x v="409"/>
    </i>
    <i>
      <x v="226"/>
    </i>
    <i>
      <x v="419"/>
    </i>
    <i>
      <x v="228"/>
    </i>
    <i>
      <x v="29"/>
    </i>
    <i>
      <x v="229"/>
    </i>
    <i>
      <x v="435"/>
    </i>
    <i>
      <x v="241"/>
    </i>
    <i>
      <x v="451"/>
    </i>
    <i>
      <x v="484"/>
    </i>
    <i>
      <x v="453"/>
    </i>
    <i>
      <x v="485"/>
    </i>
    <i>
      <x v="458"/>
    </i>
    <i>
      <x v="489"/>
    </i>
    <i>
      <x v="461"/>
    </i>
    <i>
      <x v="497"/>
    </i>
    <i>
      <x v="39"/>
    </i>
    <i>
      <x v="499"/>
    </i>
    <i>
      <x v="469"/>
    </i>
    <i>
      <x v="258"/>
    </i>
    <i>
      <x v="477"/>
    </i>
    <i>
      <x v="260"/>
    </i>
    <i>
      <x v="3"/>
    </i>
    <i>
      <x v="261"/>
    </i>
    <i>
      <x v="487"/>
    </i>
    <i>
      <x v="243"/>
    </i>
    <i>
      <x v="491"/>
    </i>
    <i>
      <x v="244"/>
    </i>
    <i>
      <x v="498"/>
    </i>
    <i>
      <x v="250"/>
    </i>
    <i>
      <x v="2"/>
    </i>
    <i>
      <x v="253"/>
    </i>
    <i t="grand">
      <x/>
    </i>
  </rowItems>
  <colItems count="1">
    <i/>
  </colItems>
  <pageFields count="1">
    <pageField fld="0" hier="-1"/>
  </pageFields>
  <dataFields count="1">
    <dataField name="Count of GC's Edit" fld="2"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DL503"/>
  <sheetViews>
    <sheetView tabSelected="1" topLeftCell="J1" workbookViewId="0">
      <selection activeCell="DD32" sqref="DD32"/>
    </sheetView>
  </sheetViews>
  <sheetFormatPr defaultRowHeight="14.25"/>
  <cols>
    <col min="1" max="1" width="12.7109375" hidden="1" customWidth="1"/>
    <col min="2" max="9" width="0" hidden="1" customWidth="1"/>
    <col min="10" max="10" width="19.140625" customWidth="1"/>
    <col min="11" max="11" width="14.85546875" customWidth="1"/>
    <col min="12" max="12" width="15.85546875" customWidth="1"/>
    <col min="13" max="13" width="17.85546875" customWidth="1"/>
    <col min="14" max="14" width="12.28515625" customWidth="1"/>
    <col min="15" max="15" width="16.28515625" customWidth="1"/>
    <col min="27" max="90" width="9.140625" customWidth="1"/>
    <col min="91" max="91" width="18.28515625" customWidth="1"/>
    <col min="92" max="93" width="11.85546875" customWidth="1"/>
    <col min="94" max="110" width="9.140625" customWidth="1"/>
    <col min="111" max="111" width="10.28515625" style="16" customWidth="1"/>
    <col min="112" max="113" width="9.140625" style="24"/>
  </cols>
  <sheetData>
    <row r="1" spans="1:116">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108</v>
      </c>
      <c r="DG1" s="16" t="s">
        <v>3478</v>
      </c>
      <c r="DH1" s="23" t="s">
        <v>3552</v>
      </c>
      <c r="DI1" s="23" t="s">
        <v>3553</v>
      </c>
      <c r="DJ1" s="5" t="s">
        <v>3548</v>
      </c>
      <c r="DK1" s="5" t="s">
        <v>3549</v>
      </c>
      <c r="DL1" s="5" t="s">
        <v>3551</v>
      </c>
    </row>
    <row r="2" spans="1:116" hidden="1">
      <c r="A2">
        <v>5340564545</v>
      </c>
      <c r="B2">
        <v>96559106</v>
      </c>
      <c r="C2" s="1">
        <v>42851.987696759257</v>
      </c>
      <c r="D2" s="1">
        <v>42851.991446759261</v>
      </c>
      <c r="E2" t="s">
        <v>109</v>
      </c>
      <c r="P2">
        <v>3</v>
      </c>
      <c r="Q2">
        <v>4</v>
      </c>
      <c r="R2">
        <v>5</v>
      </c>
      <c r="S2">
        <v>4</v>
      </c>
      <c r="T2">
        <v>3</v>
      </c>
      <c r="U2">
        <v>3</v>
      </c>
      <c r="V2">
        <v>3</v>
      </c>
      <c r="W2">
        <v>2</v>
      </c>
      <c r="X2">
        <v>2</v>
      </c>
      <c r="Y2">
        <v>3</v>
      </c>
      <c r="Z2">
        <v>3</v>
      </c>
      <c r="AS2" t="s">
        <v>110</v>
      </c>
      <c r="AU2" t="s">
        <v>111</v>
      </c>
      <c r="AV2" t="s">
        <v>112</v>
      </c>
      <c r="BF2" t="s">
        <v>113</v>
      </c>
      <c r="BG2" t="s">
        <v>114</v>
      </c>
      <c r="BI2" t="s">
        <v>115</v>
      </c>
      <c r="BJ2" t="s">
        <v>115</v>
      </c>
      <c r="BL2" t="s">
        <v>115</v>
      </c>
      <c r="BM2" t="s">
        <v>116</v>
      </c>
      <c r="BN2" t="s">
        <v>117</v>
      </c>
      <c r="BO2" t="s">
        <v>118</v>
      </c>
      <c r="BP2" t="s">
        <v>119</v>
      </c>
      <c r="BR2" t="s">
        <v>120</v>
      </c>
      <c r="BU2" t="s">
        <v>121</v>
      </c>
      <c r="BX2" t="s">
        <v>119</v>
      </c>
      <c r="BZ2" t="s">
        <v>120</v>
      </c>
      <c r="CF2" t="s">
        <v>122</v>
      </c>
      <c r="CH2" t="s">
        <v>123</v>
      </c>
      <c r="CJ2" t="s">
        <v>124</v>
      </c>
      <c r="CK2" t="s">
        <v>125</v>
      </c>
      <c r="CM2" t="s">
        <v>126</v>
      </c>
      <c r="CO2" s="1">
        <v>42869</v>
      </c>
      <c r="CS2" t="s">
        <v>127</v>
      </c>
      <c r="DB2" t="s">
        <v>128</v>
      </c>
      <c r="DG2" s="16" t="str">
        <f>IF(ISBLANK(CN2)*1+ISBLANK(CO2)*1+ISBLANK(CP2)*1=3,"No","Yes")</f>
        <v>Yes</v>
      </c>
      <c r="DH2" s="24" t="str">
        <f>IF(COUNTBLANK(J2:L2)-3=0,"No Response to #1","")</f>
        <v>No Response to #1</v>
      </c>
      <c r="DI2" s="24" t="str">
        <f>IF(COUNTBLANK(M2:O2)-3=0,"No Response to #2","")</f>
        <v>No Response to #2</v>
      </c>
      <c r="DJ2" t="str">
        <f>IF(COUNTBLANK(AB2:BG2)-32=0,"No Response to #6","")</f>
        <v/>
      </c>
      <c r="DK2" t="str">
        <f>IF(COUNTBLANK(BP2:BW2)-8=0,"No Response to #11","")</f>
        <v/>
      </c>
      <c r="DL2" t="str">
        <f>IF(COUNTBLANK(BX2:CF2)-9=0,"No Response to #12","")</f>
        <v/>
      </c>
    </row>
    <row r="3" spans="1:116">
      <c r="A3">
        <v>5340545078</v>
      </c>
      <c r="B3">
        <v>96559106</v>
      </c>
      <c r="C3" s="1">
        <v>42851.962500000001</v>
      </c>
      <c r="D3" s="1">
        <v>42851.972141203703</v>
      </c>
      <c r="E3" t="s">
        <v>129</v>
      </c>
      <c r="J3" t="s">
        <v>130</v>
      </c>
      <c r="K3" t="s">
        <v>131</v>
      </c>
      <c r="L3" t="s">
        <v>132</v>
      </c>
      <c r="M3" t="s">
        <v>133</v>
      </c>
      <c r="P3">
        <v>3</v>
      </c>
      <c r="Q3">
        <v>5</v>
      </c>
      <c r="R3">
        <v>5</v>
      </c>
      <c r="S3">
        <v>1</v>
      </c>
      <c r="T3">
        <v>1</v>
      </c>
      <c r="U3">
        <v>3</v>
      </c>
      <c r="V3">
        <v>1</v>
      </c>
      <c r="W3">
        <v>1</v>
      </c>
      <c r="X3">
        <v>4</v>
      </c>
      <c r="Y3">
        <v>4</v>
      </c>
      <c r="Z3">
        <v>4</v>
      </c>
      <c r="AA3" t="s">
        <v>134</v>
      </c>
      <c r="AP3" t="s">
        <v>135</v>
      </c>
      <c r="AR3" t="s">
        <v>136</v>
      </c>
      <c r="AS3" t="s">
        <v>110</v>
      </c>
      <c r="BB3" t="s">
        <v>137</v>
      </c>
      <c r="BD3" t="s">
        <v>138</v>
      </c>
      <c r="BH3" t="s">
        <v>139</v>
      </c>
      <c r="BI3" t="s">
        <v>115</v>
      </c>
      <c r="BJ3" t="s">
        <v>115</v>
      </c>
      <c r="BK3" t="s">
        <v>124</v>
      </c>
      <c r="BL3" t="s">
        <v>115</v>
      </c>
      <c r="BM3" t="s">
        <v>140</v>
      </c>
      <c r="BN3" t="s">
        <v>117</v>
      </c>
      <c r="BO3" t="s">
        <v>141</v>
      </c>
      <c r="BR3" t="s">
        <v>120</v>
      </c>
      <c r="BT3" t="s">
        <v>142</v>
      </c>
      <c r="BU3" t="s">
        <v>121</v>
      </c>
      <c r="BX3" t="s">
        <v>119</v>
      </c>
      <c r="BZ3" t="s">
        <v>120</v>
      </c>
      <c r="CA3" t="s">
        <v>142</v>
      </c>
      <c r="CI3" t="s">
        <v>143</v>
      </c>
      <c r="CJ3" t="s">
        <v>124</v>
      </c>
      <c r="CK3" t="s">
        <v>144</v>
      </c>
      <c r="CL3" t="s">
        <v>145</v>
      </c>
      <c r="CM3" t="s">
        <v>146</v>
      </c>
      <c r="CO3" s="1">
        <v>42869</v>
      </c>
      <c r="CT3" t="s">
        <v>147</v>
      </c>
      <c r="CW3" t="s">
        <v>148</v>
      </c>
      <c r="CX3" t="s">
        <v>149</v>
      </c>
      <c r="CY3" t="s">
        <v>150</v>
      </c>
      <c r="DA3" t="s">
        <v>151</v>
      </c>
      <c r="DC3" t="s">
        <v>152</v>
      </c>
      <c r="DE3" t="s">
        <v>144</v>
      </c>
      <c r="DF3" t="s">
        <v>153</v>
      </c>
      <c r="DG3" s="16" t="str">
        <f t="shared" ref="DG3:DG66" si="0">IF(ISBLANK(CN3)*1+ISBLANK(CO3)*1+ISBLANK(CP3)*1=3,"No","Yes")</f>
        <v>Yes</v>
      </c>
      <c r="DH3" s="24" t="str">
        <f t="shared" ref="DH3:DH66" si="1">IF(COUNTBLANK(J3:L3)-3=0,"No Response to #1","")</f>
        <v/>
      </c>
      <c r="DI3" s="24" t="str">
        <f t="shared" ref="DI3:DI66" si="2">IF(COUNTBLANK(M3:O3)-3=0,"No Response to #2","")</f>
        <v/>
      </c>
      <c r="DJ3" t="str">
        <f t="shared" ref="DJ3:DJ66" si="3">IF(COUNTBLANK(AB3:BG3)-32=0,"No Response to #6","")</f>
        <v/>
      </c>
      <c r="DK3" t="str">
        <f t="shared" ref="DK3:DK66" si="4">IF(COUNTBLANK(BP3:BW3)-8=0,"No Response to #11","")</f>
        <v/>
      </c>
      <c r="DL3" t="str">
        <f t="shared" ref="DL3:DL66" si="5">IF(COUNTBLANK(BX3:CF3)-9=0,"No Response to #12","")</f>
        <v/>
      </c>
    </row>
    <row r="4" spans="1:116">
      <c r="A4">
        <v>5340394122</v>
      </c>
      <c r="B4">
        <v>96559106</v>
      </c>
      <c r="C4" s="1">
        <v>42851.85019675926</v>
      </c>
      <c r="D4" s="1">
        <v>42851.857430555552</v>
      </c>
      <c r="E4" t="s">
        <v>154</v>
      </c>
      <c r="J4" t="s">
        <v>155</v>
      </c>
      <c r="K4" t="s">
        <v>156</v>
      </c>
      <c r="L4" t="s">
        <v>157</v>
      </c>
      <c r="M4" t="s">
        <v>158</v>
      </c>
      <c r="P4">
        <v>5</v>
      </c>
      <c r="Q4">
        <v>5</v>
      </c>
      <c r="R4">
        <v>5</v>
      </c>
      <c r="S4">
        <v>5</v>
      </c>
      <c r="T4">
        <v>5</v>
      </c>
      <c r="U4">
        <v>3</v>
      </c>
      <c r="V4">
        <v>2</v>
      </c>
      <c r="W4">
        <v>3</v>
      </c>
      <c r="X4">
        <v>4</v>
      </c>
      <c r="Y4">
        <v>4</v>
      </c>
      <c r="Z4">
        <v>3</v>
      </c>
      <c r="AC4" t="s">
        <v>159</v>
      </c>
      <c r="AD4" t="s">
        <v>160</v>
      </c>
      <c r="AK4" t="s">
        <v>161</v>
      </c>
      <c r="AM4" t="s">
        <v>162</v>
      </c>
      <c r="AU4" t="s">
        <v>111</v>
      </c>
      <c r="AY4" t="s">
        <v>163</v>
      </c>
      <c r="BI4" t="s">
        <v>115</v>
      </c>
      <c r="BJ4" t="s">
        <v>115</v>
      </c>
      <c r="BK4" t="s">
        <v>124</v>
      </c>
      <c r="BL4" t="s">
        <v>124</v>
      </c>
      <c r="BM4" t="s">
        <v>140</v>
      </c>
      <c r="BN4" t="s">
        <v>117</v>
      </c>
      <c r="BO4" t="s">
        <v>118</v>
      </c>
      <c r="BP4" t="s">
        <v>119</v>
      </c>
      <c r="BS4" t="s">
        <v>164</v>
      </c>
      <c r="BV4" t="s">
        <v>165</v>
      </c>
      <c r="BX4" t="s">
        <v>119</v>
      </c>
      <c r="BZ4" t="s">
        <v>120</v>
      </c>
      <c r="CB4" t="s">
        <v>121</v>
      </c>
      <c r="CG4" t="s">
        <v>166</v>
      </c>
      <c r="CH4" t="s">
        <v>167</v>
      </c>
      <c r="CJ4" t="s">
        <v>124</v>
      </c>
      <c r="CK4" t="s">
        <v>168</v>
      </c>
      <c r="CM4" t="s">
        <v>126</v>
      </c>
      <c r="CO4" s="1">
        <v>42869</v>
      </c>
      <c r="CS4" t="s">
        <v>127</v>
      </c>
      <c r="DA4" t="s">
        <v>151</v>
      </c>
      <c r="DG4" s="16" t="str">
        <f t="shared" si="0"/>
        <v>Yes</v>
      </c>
      <c r="DH4" s="24" t="str">
        <f t="shared" si="1"/>
        <v/>
      </c>
      <c r="DI4" s="24" t="str">
        <f t="shared" si="2"/>
        <v/>
      </c>
      <c r="DJ4" t="str">
        <f t="shared" si="3"/>
        <v/>
      </c>
      <c r="DK4" t="str">
        <f t="shared" si="4"/>
        <v/>
      </c>
      <c r="DL4" t="str">
        <f t="shared" si="5"/>
        <v/>
      </c>
    </row>
    <row r="5" spans="1:116">
      <c r="A5">
        <v>5340389773</v>
      </c>
      <c r="B5">
        <v>96559106</v>
      </c>
      <c r="C5" s="1">
        <v>42851.851157407407</v>
      </c>
      <c r="D5" s="1">
        <v>42851.854803240742</v>
      </c>
      <c r="E5" t="s">
        <v>169</v>
      </c>
      <c r="J5" t="s">
        <v>131</v>
      </c>
      <c r="K5" t="s">
        <v>170</v>
      </c>
      <c r="L5" t="s">
        <v>171</v>
      </c>
      <c r="M5" t="s">
        <v>172</v>
      </c>
      <c r="N5" t="s">
        <v>173</v>
      </c>
      <c r="P5">
        <v>5</v>
      </c>
      <c r="Q5">
        <v>5</v>
      </c>
      <c r="R5">
        <v>5</v>
      </c>
      <c r="S5">
        <v>4</v>
      </c>
      <c r="T5">
        <v>2</v>
      </c>
      <c r="U5">
        <v>3</v>
      </c>
      <c r="V5">
        <v>2</v>
      </c>
      <c r="W5">
        <v>4</v>
      </c>
      <c r="X5">
        <v>4</v>
      </c>
      <c r="Y5">
        <v>3</v>
      </c>
      <c r="Z5">
        <v>3</v>
      </c>
      <c r="AB5" t="s">
        <v>174</v>
      </c>
      <c r="AD5" t="s">
        <v>160</v>
      </c>
      <c r="AP5" t="s">
        <v>135</v>
      </c>
      <c r="BI5" t="s">
        <v>124</v>
      </c>
      <c r="BJ5" t="s">
        <v>115</v>
      </c>
      <c r="BK5" t="s">
        <v>124</v>
      </c>
      <c r="BL5" t="s">
        <v>124</v>
      </c>
      <c r="BM5" t="s">
        <v>175</v>
      </c>
      <c r="BN5" t="s">
        <v>176</v>
      </c>
      <c r="BO5" t="s">
        <v>118</v>
      </c>
      <c r="BP5" t="s">
        <v>119</v>
      </c>
      <c r="BR5" t="s">
        <v>120</v>
      </c>
      <c r="BV5" t="s">
        <v>165</v>
      </c>
      <c r="BX5" t="s">
        <v>119</v>
      </c>
      <c r="BZ5" t="s">
        <v>120</v>
      </c>
      <c r="CA5" t="s">
        <v>142</v>
      </c>
      <c r="CJ5" t="s">
        <v>124</v>
      </c>
      <c r="CK5" t="s">
        <v>177</v>
      </c>
      <c r="CM5" t="s">
        <v>126</v>
      </c>
      <c r="CO5" s="1">
        <v>42869</v>
      </c>
      <c r="CR5" t="s">
        <v>178</v>
      </c>
      <c r="CS5" t="s">
        <v>127</v>
      </c>
      <c r="CX5" t="s">
        <v>149</v>
      </c>
      <c r="DG5" s="16" t="str">
        <f t="shared" si="0"/>
        <v>Yes</v>
      </c>
      <c r="DH5" s="24" t="str">
        <f t="shared" si="1"/>
        <v/>
      </c>
      <c r="DI5" s="24" t="str">
        <f t="shared" si="2"/>
        <v/>
      </c>
      <c r="DJ5" t="str">
        <f t="shared" si="3"/>
        <v/>
      </c>
      <c r="DK5" t="str">
        <f t="shared" si="4"/>
        <v/>
      </c>
      <c r="DL5" t="str">
        <f t="shared" si="5"/>
        <v/>
      </c>
    </row>
    <row r="6" spans="1:116">
      <c r="A6">
        <v>5339400214</v>
      </c>
      <c r="B6">
        <v>96559106</v>
      </c>
      <c r="C6" s="1">
        <v>42851.149710648147</v>
      </c>
      <c r="D6" s="1">
        <v>42851.154062499998</v>
      </c>
      <c r="E6" t="s">
        <v>179</v>
      </c>
      <c r="J6" t="s">
        <v>170</v>
      </c>
      <c r="K6" t="s">
        <v>180</v>
      </c>
      <c r="L6" t="s">
        <v>181</v>
      </c>
      <c r="M6" t="s">
        <v>182</v>
      </c>
      <c r="N6" t="s">
        <v>183</v>
      </c>
      <c r="O6" t="s">
        <v>172</v>
      </c>
      <c r="P6">
        <v>4</v>
      </c>
      <c r="Q6">
        <v>4</v>
      </c>
      <c r="R6">
        <v>5</v>
      </c>
      <c r="S6">
        <v>3</v>
      </c>
      <c r="T6">
        <v>2</v>
      </c>
      <c r="U6">
        <v>4</v>
      </c>
      <c r="V6">
        <v>3</v>
      </c>
      <c r="W6">
        <v>3</v>
      </c>
      <c r="X6">
        <v>4</v>
      </c>
      <c r="Y6">
        <v>4</v>
      </c>
      <c r="Z6">
        <v>4</v>
      </c>
      <c r="AD6" t="s">
        <v>160</v>
      </c>
      <c r="AU6" t="s">
        <v>111</v>
      </c>
      <c r="BD6" t="s">
        <v>138</v>
      </c>
      <c r="BI6" t="s">
        <v>115</v>
      </c>
      <c r="BJ6" t="s">
        <v>115</v>
      </c>
      <c r="BK6" t="s">
        <v>124</v>
      </c>
      <c r="BL6" t="s">
        <v>124</v>
      </c>
      <c r="BM6" t="s">
        <v>184</v>
      </c>
      <c r="BN6" t="s">
        <v>117</v>
      </c>
      <c r="BO6" t="s">
        <v>185</v>
      </c>
      <c r="BP6" t="s">
        <v>119</v>
      </c>
      <c r="BV6" t="s">
        <v>165</v>
      </c>
      <c r="CB6" t="s">
        <v>121</v>
      </c>
      <c r="CJ6" t="s">
        <v>124</v>
      </c>
      <c r="CK6" t="s">
        <v>144</v>
      </c>
      <c r="CL6" t="s">
        <v>186</v>
      </c>
      <c r="CM6" t="s">
        <v>126</v>
      </c>
      <c r="CO6" s="1">
        <v>42869</v>
      </c>
      <c r="CT6" t="s">
        <v>147</v>
      </c>
      <c r="CY6" t="s">
        <v>150</v>
      </c>
      <c r="DB6" t="s">
        <v>128</v>
      </c>
      <c r="DG6" s="16" t="str">
        <f t="shared" si="0"/>
        <v>Yes</v>
      </c>
      <c r="DH6" s="24" t="str">
        <f t="shared" si="1"/>
        <v/>
      </c>
      <c r="DI6" s="24" t="str">
        <f t="shared" si="2"/>
        <v/>
      </c>
      <c r="DJ6" t="str">
        <f t="shared" si="3"/>
        <v/>
      </c>
      <c r="DK6" t="str">
        <f t="shared" si="4"/>
        <v/>
      </c>
      <c r="DL6" t="str">
        <f t="shared" si="5"/>
        <v/>
      </c>
    </row>
    <row r="7" spans="1:116">
      <c r="A7">
        <v>5339375572</v>
      </c>
      <c r="B7">
        <v>96559106</v>
      </c>
      <c r="C7" s="1">
        <v>42851.108078703706</v>
      </c>
      <c r="D7" s="1">
        <v>42851.121828703705</v>
      </c>
      <c r="E7" t="s">
        <v>187</v>
      </c>
      <c r="J7" t="s">
        <v>188</v>
      </c>
      <c r="K7" t="s">
        <v>189</v>
      </c>
      <c r="L7" t="s">
        <v>190</v>
      </c>
      <c r="M7" t="s">
        <v>191</v>
      </c>
      <c r="N7" t="s">
        <v>192</v>
      </c>
      <c r="O7" t="s">
        <v>193</v>
      </c>
      <c r="P7">
        <v>5</v>
      </c>
      <c r="Q7">
        <v>5</v>
      </c>
      <c r="R7">
        <v>5</v>
      </c>
      <c r="S7">
        <v>5</v>
      </c>
      <c r="T7">
        <v>5</v>
      </c>
      <c r="U7">
        <v>4</v>
      </c>
      <c r="V7">
        <v>4</v>
      </c>
      <c r="W7">
        <v>4</v>
      </c>
      <c r="X7">
        <v>4</v>
      </c>
      <c r="Y7">
        <v>4</v>
      </c>
      <c r="Z7">
        <v>4</v>
      </c>
      <c r="AS7" t="s">
        <v>110</v>
      </c>
      <c r="AZ7" t="s">
        <v>194</v>
      </c>
      <c r="BA7" t="s">
        <v>195</v>
      </c>
      <c r="BC7" t="s">
        <v>196</v>
      </c>
      <c r="BH7" t="s">
        <v>197</v>
      </c>
      <c r="BI7" t="s">
        <v>115</v>
      </c>
      <c r="BJ7" t="s">
        <v>115</v>
      </c>
      <c r="BK7" t="s">
        <v>124</v>
      </c>
      <c r="BL7" t="s">
        <v>124</v>
      </c>
      <c r="BM7" t="s">
        <v>175</v>
      </c>
      <c r="BN7" t="s">
        <v>176</v>
      </c>
      <c r="BO7" t="s">
        <v>185</v>
      </c>
      <c r="CG7" t="s">
        <v>198</v>
      </c>
      <c r="CH7" t="s">
        <v>199</v>
      </c>
      <c r="CI7" t="s">
        <v>200</v>
      </c>
      <c r="CJ7" t="s">
        <v>124</v>
      </c>
      <c r="CK7" t="s">
        <v>177</v>
      </c>
      <c r="CM7" t="s">
        <v>126</v>
      </c>
      <c r="CO7" s="1">
        <v>42869</v>
      </c>
      <c r="CT7" t="s">
        <v>147</v>
      </c>
      <c r="CW7" t="s">
        <v>201</v>
      </c>
      <c r="CY7" t="s">
        <v>150</v>
      </c>
      <c r="DB7" t="s">
        <v>128</v>
      </c>
      <c r="DG7" s="16" t="str">
        <f t="shared" si="0"/>
        <v>Yes</v>
      </c>
      <c r="DH7" s="24" t="str">
        <f t="shared" si="1"/>
        <v/>
      </c>
      <c r="DI7" s="24" t="str">
        <f t="shared" si="2"/>
        <v/>
      </c>
      <c r="DJ7" t="str">
        <f t="shared" si="3"/>
        <v/>
      </c>
      <c r="DK7" t="str">
        <f t="shared" si="4"/>
        <v>No Response to #11</v>
      </c>
      <c r="DL7" t="str">
        <f t="shared" si="5"/>
        <v>No Response to #12</v>
      </c>
    </row>
    <row r="8" spans="1:116">
      <c r="A8">
        <v>5339370601</v>
      </c>
      <c r="B8">
        <v>96559106</v>
      </c>
      <c r="C8" s="1">
        <v>42851.104583333334</v>
      </c>
      <c r="D8" s="1">
        <v>42851.115567129629</v>
      </c>
      <c r="E8" t="s">
        <v>202</v>
      </c>
      <c r="J8" t="s">
        <v>203</v>
      </c>
      <c r="K8" t="s">
        <v>204</v>
      </c>
      <c r="L8" t="s">
        <v>205</v>
      </c>
      <c r="M8" t="s">
        <v>206</v>
      </c>
      <c r="N8" t="s">
        <v>192</v>
      </c>
      <c r="O8" t="s">
        <v>207</v>
      </c>
      <c r="P8">
        <v>5</v>
      </c>
      <c r="Q8">
        <v>5</v>
      </c>
      <c r="R8">
        <v>4</v>
      </c>
      <c r="S8">
        <v>4</v>
      </c>
      <c r="T8">
        <v>5</v>
      </c>
      <c r="U8">
        <v>2</v>
      </c>
      <c r="V8">
        <v>3</v>
      </c>
      <c r="W8">
        <v>4</v>
      </c>
      <c r="X8">
        <v>3</v>
      </c>
      <c r="Y8">
        <v>2</v>
      </c>
      <c r="Z8">
        <v>3</v>
      </c>
      <c r="AA8" t="s">
        <v>208</v>
      </c>
      <c r="AB8" t="s">
        <v>174</v>
      </c>
      <c r="AD8" t="s">
        <v>160</v>
      </c>
      <c r="AJ8" t="s">
        <v>209</v>
      </c>
      <c r="AM8" t="s">
        <v>162</v>
      </c>
      <c r="BB8" t="s">
        <v>137</v>
      </c>
      <c r="BI8" t="s">
        <v>124</v>
      </c>
      <c r="BJ8" t="s">
        <v>124</v>
      </c>
      <c r="BK8" t="s">
        <v>124</v>
      </c>
      <c r="BL8" t="s">
        <v>124</v>
      </c>
      <c r="BM8" t="s">
        <v>175</v>
      </c>
      <c r="BN8" t="s">
        <v>176</v>
      </c>
      <c r="BO8" t="s">
        <v>118</v>
      </c>
      <c r="BR8" t="s">
        <v>120</v>
      </c>
      <c r="BT8" t="s">
        <v>142</v>
      </c>
      <c r="BU8" t="s">
        <v>121</v>
      </c>
      <c r="BZ8" t="s">
        <v>120</v>
      </c>
      <c r="CB8" t="s">
        <v>121</v>
      </c>
      <c r="CF8" t="s">
        <v>122</v>
      </c>
      <c r="CG8" t="s">
        <v>210</v>
      </c>
      <c r="CH8" t="s">
        <v>211</v>
      </c>
      <c r="CI8" t="s">
        <v>212</v>
      </c>
      <c r="CJ8" t="s">
        <v>124</v>
      </c>
      <c r="CK8" t="s">
        <v>213</v>
      </c>
      <c r="CM8" t="s">
        <v>214</v>
      </c>
      <c r="CN8" t="s">
        <v>215</v>
      </c>
      <c r="CO8" s="1">
        <v>42869</v>
      </c>
      <c r="CS8" t="s">
        <v>127</v>
      </c>
      <c r="CW8" t="s">
        <v>216</v>
      </c>
      <c r="CX8" t="s">
        <v>149</v>
      </c>
      <c r="CY8" t="s">
        <v>150</v>
      </c>
      <c r="DB8" t="s">
        <v>128</v>
      </c>
      <c r="DG8" s="16" t="str">
        <f t="shared" si="0"/>
        <v>Yes</v>
      </c>
      <c r="DH8" s="24" t="str">
        <f t="shared" si="1"/>
        <v/>
      </c>
      <c r="DI8" s="24" t="str">
        <f t="shared" si="2"/>
        <v/>
      </c>
      <c r="DJ8" t="str">
        <f t="shared" si="3"/>
        <v/>
      </c>
      <c r="DK8" t="str">
        <f t="shared" si="4"/>
        <v/>
      </c>
      <c r="DL8" t="str">
        <f t="shared" si="5"/>
        <v/>
      </c>
    </row>
    <row r="9" spans="1:116">
      <c r="A9">
        <v>5339296841</v>
      </c>
      <c r="B9">
        <v>96559106</v>
      </c>
      <c r="C9" s="1">
        <v>42851.029652777775</v>
      </c>
      <c r="D9" s="1">
        <v>42851.034814814811</v>
      </c>
      <c r="E9" t="s">
        <v>217</v>
      </c>
      <c r="J9" t="s">
        <v>189</v>
      </c>
      <c r="K9" t="s">
        <v>218</v>
      </c>
      <c r="M9" t="s">
        <v>219</v>
      </c>
      <c r="N9" t="s">
        <v>220</v>
      </c>
      <c r="P9">
        <v>5</v>
      </c>
      <c r="Q9">
        <v>4</v>
      </c>
      <c r="R9">
        <v>4</v>
      </c>
      <c r="S9">
        <v>3</v>
      </c>
      <c r="T9">
        <v>2</v>
      </c>
      <c r="U9">
        <v>4</v>
      </c>
      <c r="V9">
        <v>2</v>
      </c>
      <c r="W9">
        <v>2</v>
      </c>
      <c r="X9">
        <v>3</v>
      </c>
      <c r="Y9">
        <v>4</v>
      </c>
      <c r="Z9">
        <v>2</v>
      </c>
      <c r="AD9" t="s">
        <v>160</v>
      </c>
      <c r="AE9" t="s">
        <v>221</v>
      </c>
      <c r="AU9" t="s">
        <v>111</v>
      </c>
      <c r="AY9" t="s">
        <v>163</v>
      </c>
      <c r="BG9" t="s">
        <v>114</v>
      </c>
      <c r="BI9" t="s">
        <v>115</v>
      </c>
      <c r="BJ9" t="s">
        <v>115</v>
      </c>
      <c r="BK9" t="s">
        <v>124</v>
      </c>
      <c r="BL9" t="s">
        <v>124</v>
      </c>
      <c r="BM9" t="s">
        <v>140</v>
      </c>
      <c r="BN9" t="s">
        <v>222</v>
      </c>
      <c r="BO9" t="s">
        <v>185</v>
      </c>
      <c r="BP9" t="s">
        <v>119</v>
      </c>
      <c r="BR9" t="s">
        <v>120</v>
      </c>
      <c r="BS9" t="s">
        <v>164</v>
      </c>
      <c r="BX9" t="s">
        <v>119</v>
      </c>
      <c r="BZ9" t="s">
        <v>120</v>
      </c>
      <c r="CA9" t="s">
        <v>142</v>
      </c>
      <c r="CJ9" t="s">
        <v>124</v>
      </c>
      <c r="CK9" t="s">
        <v>144</v>
      </c>
      <c r="CL9" t="s">
        <v>223</v>
      </c>
      <c r="CM9" t="s">
        <v>126</v>
      </c>
      <c r="CO9" s="1">
        <v>42869</v>
      </c>
      <c r="CT9" t="s">
        <v>147</v>
      </c>
      <c r="CW9" t="s">
        <v>224</v>
      </c>
      <c r="DB9" t="s">
        <v>128</v>
      </c>
      <c r="DD9" t="s">
        <v>225</v>
      </c>
      <c r="DG9" s="16" t="str">
        <f t="shared" si="0"/>
        <v>Yes</v>
      </c>
      <c r="DH9" s="24" t="str">
        <f t="shared" si="1"/>
        <v/>
      </c>
      <c r="DI9" s="24" t="str">
        <f t="shared" si="2"/>
        <v/>
      </c>
      <c r="DJ9" t="str">
        <f t="shared" si="3"/>
        <v/>
      </c>
      <c r="DK9" t="str">
        <f t="shared" si="4"/>
        <v/>
      </c>
      <c r="DL9" t="str">
        <f t="shared" si="5"/>
        <v/>
      </c>
    </row>
    <row r="10" spans="1:116">
      <c r="A10">
        <v>5339280938</v>
      </c>
      <c r="B10">
        <v>96559106</v>
      </c>
      <c r="C10" s="1">
        <v>42851.013969907406</v>
      </c>
      <c r="D10" s="1">
        <v>42851.018368055556</v>
      </c>
      <c r="E10" t="s">
        <v>226</v>
      </c>
      <c r="J10" t="s">
        <v>156</v>
      </c>
      <c r="K10" t="s">
        <v>171</v>
      </c>
      <c r="L10" t="s">
        <v>227</v>
      </c>
      <c r="M10" t="s">
        <v>228</v>
      </c>
      <c r="N10" t="s">
        <v>229</v>
      </c>
      <c r="O10" t="s">
        <v>230</v>
      </c>
      <c r="P10">
        <v>5</v>
      </c>
      <c r="Q10">
        <v>4</v>
      </c>
      <c r="R10">
        <v>5</v>
      </c>
      <c r="S10">
        <v>3</v>
      </c>
      <c r="T10">
        <v>2</v>
      </c>
      <c r="U10">
        <v>2</v>
      </c>
      <c r="V10">
        <v>1</v>
      </c>
      <c r="W10">
        <v>1</v>
      </c>
      <c r="X10">
        <v>1</v>
      </c>
      <c r="Y10">
        <v>3</v>
      </c>
      <c r="Z10">
        <v>3</v>
      </c>
      <c r="AA10" t="s">
        <v>231</v>
      </c>
      <c r="AD10" t="s">
        <v>160</v>
      </c>
      <c r="AN10" t="s">
        <v>232</v>
      </c>
      <c r="AS10" t="s">
        <v>110</v>
      </c>
      <c r="BD10" t="s">
        <v>138</v>
      </c>
      <c r="BG10" t="s">
        <v>114</v>
      </c>
      <c r="BI10" t="s">
        <v>115</v>
      </c>
      <c r="BJ10" t="s">
        <v>115</v>
      </c>
      <c r="BK10" t="s">
        <v>124</v>
      </c>
      <c r="BL10" t="s">
        <v>124</v>
      </c>
      <c r="BM10" t="s">
        <v>175</v>
      </c>
      <c r="BN10" t="s">
        <v>117</v>
      </c>
      <c r="BO10" t="s">
        <v>141</v>
      </c>
      <c r="BP10" t="s">
        <v>119</v>
      </c>
      <c r="BR10" t="s">
        <v>120</v>
      </c>
      <c r="BT10" t="s">
        <v>142</v>
      </c>
      <c r="BZ10" t="s">
        <v>120</v>
      </c>
      <c r="CC10" t="s">
        <v>233</v>
      </c>
      <c r="CF10" t="s">
        <v>122</v>
      </c>
      <c r="CH10" t="s">
        <v>234</v>
      </c>
      <c r="CI10" t="s">
        <v>235</v>
      </c>
      <c r="CJ10" t="s">
        <v>124</v>
      </c>
      <c r="CK10" t="s">
        <v>168</v>
      </c>
      <c r="CM10" t="s">
        <v>126</v>
      </c>
      <c r="CN10" t="s">
        <v>215</v>
      </c>
      <c r="CO10" s="1">
        <v>42869</v>
      </c>
      <c r="CS10" t="s">
        <v>127</v>
      </c>
      <c r="CT10" t="s">
        <v>147</v>
      </c>
      <c r="CX10" t="s">
        <v>149</v>
      </c>
      <c r="CY10" t="s">
        <v>150</v>
      </c>
      <c r="DA10" t="s">
        <v>151</v>
      </c>
      <c r="DB10" t="s">
        <v>128</v>
      </c>
      <c r="DD10" t="s">
        <v>225</v>
      </c>
      <c r="DG10" s="16" t="str">
        <f t="shared" si="0"/>
        <v>Yes</v>
      </c>
      <c r="DH10" s="24" t="str">
        <f t="shared" si="1"/>
        <v/>
      </c>
      <c r="DI10" s="24" t="str">
        <f t="shared" si="2"/>
        <v/>
      </c>
      <c r="DJ10" t="str">
        <f t="shared" si="3"/>
        <v/>
      </c>
      <c r="DK10" t="str">
        <f t="shared" si="4"/>
        <v/>
      </c>
      <c r="DL10" t="str">
        <f t="shared" si="5"/>
        <v/>
      </c>
    </row>
    <row r="11" spans="1:116">
      <c r="A11">
        <v>5339247576</v>
      </c>
      <c r="B11">
        <v>96559106</v>
      </c>
      <c r="C11" s="1">
        <v>42850.978402777779</v>
      </c>
      <c r="D11" s="1">
        <v>42850.984583333331</v>
      </c>
      <c r="E11" t="s">
        <v>236</v>
      </c>
      <c r="J11" t="s">
        <v>237</v>
      </c>
      <c r="K11" t="s">
        <v>238</v>
      </c>
      <c r="L11" t="s">
        <v>239</v>
      </c>
      <c r="M11" t="s">
        <v>240</v>
      </c>
      <c r="N11" t="s">
        <v>241</v>
      </c>
      <c r="O11" t="s">
        <v>242</v>
      </c>
      <c r="P11">
        <v>2</v>
      </c>
      <c r="Q11">
        <v>2</v>
      </c>
      <c r="R11">
        <v>5</v>
      </c>
      <c r="S11">
        <v>3</v>
      </c>
      <c r="T11">
        <v>3</v>
      </c>
      <c r="U11">
        <v>1</v>
      </c>
      <c r="V11">
        <v>1</v>
      </c>
      <c r="W11">
        <v>1</v>
      </c>
      <c r="X11">
        <v>1</v>
      </c>
      <c r="Y11">
        <v>1</v>
      </c>
      <c r="Z11">
        <v>1</v>
      </c>
      <c r="AA11" t="s">
        <v>243</v>
      </c>
      <c r="AD11" t="s">
        <v>160</v>
      </c>
      <c r="AH11" t="s">
        <v>244</v>
      </c>
      <c r="AP11" t="s">
        <v>135</v>
      </c>
      <c r="AS11" t="s">
        <v>110</v>
      </c>
      <c r="BB11" t="s">
        <v>137</v>
      </c>
      <c r="BI11" t="s">
        <v>124</v>
      </c>
      <c r="BJ11" t="s">
        <v>124</v>
      </c>
      <c r="BK11" t="s">
        <v>124</v>
      </c>
      <c r="BL11" t="s">
        <v>124</v>
      </c>
      <c r="BM11" t="s">
        <v>175</v>
      </c>
      <c r="BN11" t="s">
        <v>176</v>
      </c>
      <c r="BO11" t="s">
        <v>141</v>
      </c>
      <c r="BP11" t="s">
        <v>119</v>
      </c>
      <c r="BR11" t="s">
        <v>120</v>
      </c>
      <c r="BU11" t="s">
        <v>121</v>
      </c>
      <c r="BX11" t="s">
        <v>119</v>
      </c>
      <c r="BZ11" t="s">
        <v>120</v>
      </c>
      <c r="CB11" t="s">
        <v>121</v>
      </c>
      <c r="CG11" t="s">
        <v>245</v>
      </c>
      <c r="CH11" t="s">
        <v>246</v>
      </c>
      <c r="CI11" t="s">
        <v>247</v>
      </c>
      <c r="CJ11" t="s">
        <v>124</v>
      </c>
      <c r="CK11" t="s">
        <v>248</v>
      </c>
      <c r="CM11" t="s">
        <v>146</v>
      </c>
      <c r="CO11" s="1">
        <v>42869</v>
      </c>
      <c r="CS11" t="s">
        <v>127</v>
      </c>
      <c r="CV11" t="s">
        <v>249</v>
      </c>
      <c r="CW11" t="s">
        <v>250</v>
      </c>
      <c r="CY11" t="s">
        <v>150</v>
      </c>
      <c r="DB11" t="s">
        <v>128</v>
      </c>
      <c r="DG11" s="16" t="str">
        <f t="shared" si="0"/>
        <v>Yes</v>
      </c>
      <c r="DH11" s="24" t="str">
        <f t="shared" si="1"/>
        <v/>
      </c>
      <c r="DI11" s="24" t="str">
        <f t="shared" si="2"/>
        <v/>
      </c>
      <c r="DJ11" t="str">
        <f t="shared" si="3"/>
        <v/>
      </c>
      <c r="DK11" t="str">
        <f t="shared" si="4"/>
        <v/>
      </c>
      <c r="DL11" t="str">
        <f t="shared" si="5"/>
        <v/>
      </c>
    </row>
    <row r="12" spans="1:116">
      <c r="A12">
        <v>5339247305</v>
      </c>
      <c r="B12">
        <v>96559106</v>
      </c>
      <c r="C12" s="1">
        <v>42850.980613425927</v>
      </c>
      <c r="D12" s="1">
        <v>42850.984247685185</v>
      </c>
      <c r="E12" t="s">
        <v>251</v>
      </c>
      <c r="J12" t="s">
        <v>252</v>
      </c>
      <c r="K12" t="s">
        <v>237</v>
      </c>
      <c r="L12" t="s">
        <v>253</v>
      </c>
      <c r="M12" t="s">
        <v>110</v>
      </c>
      <c r="N12" t="s">
        <v>254</v>
      </c>
      <c r="P12">
        <v>4</v>
      </c>
      <c r="Q12">
        <v>5</v>
      </c>
      <c r="R12">
        <v>5</v>
      </c>
      <c r="S12">
        <v>4</v>
      </c>
      <c r="T12">
        <v>5</v>
      </c>
      <c r="U12">
        <v>3</v>
      </c>
      <c r="V12">
        <v>3</v>
      </c>
      <c r="W12">
        <v>1</v>
      </c>
      <c r="AA12" t="s">
        <v>255</v>
      </c>
      <c r="AD12" t="s">
        <v>160</v>
      </c>
      <c r="AS12" t="s">
        <v>110</v>
      </c>
      <c r="BB12" t="s">
        <v>137</v>
      </c>
      <c r="BI12" t="s">
        <v>124</v>
      </c>
      <c r="BJ12" t="s">
        <v>124</v>
      </c>
      <c r="BK12" t="s">
        <v>124</v>
      </c>
      <c r="BL12" t="s">
        <v>124</v>
      </c>
      <c r="BM12" t="s">
        <v>175</v>
      </c>
      <c r="BN12" t="s">
        <v>176</v>
      </c>
      <c r="BO12" t="s">
        <v>141</v>
      </c>
      <c r="BP12" t="s">
        <v>119</v>
      </c>
      <c r="BR12" t="s">
        <v>120</v>
      </c>
      <c r="BU12" t="s">
        <v>121</v>
      </c>
      <c r="BZ12" t="s">
        <v>120</v>
      </c>
      <c r="CD12" t="s">
        <v>165</v>
      </c>
      <c r="CF12" t="s">
        <v>122</v>
      </c>
      <c r="CJ12" t="s">
        <v>124</v>
      </c>
      <c r="CK12" t="s">
        <v>256</v>
      </c>
      <c r="CM12" t="s">
        <v>126</v>
      </c>
      <c r="CO12" s="1">
        <v>42869</v>
      </c>
      <c r="CT12" t="s">
        <v>147</v>
      </c>
      <c r="DA12" t="s">
        <v>151</v>
      </c>
      <c r="DG12" s="16" t="str">
        <f t="shared" si="0"/>
        <v>Yes</v>
      </c>
      <c r="DH12" s="24" t="str">
        <f t="shared" si="1"/>
        <v/>
      </c>
      <c r="DI12" s="24" t="str">
        <f t="shared" si="2"/>
        <v/>
      </c>
      <c r="DJ12" t="str">
        <f t="shared" si="3"/>
        <v/>
      </c>
      <c r="DK12" t="str">
        <f t="shared" si="4"/>
        <v/>
      </c>
      <c r="DL12" t="str">
        <f t="shared" si="5"/>
        <v/>
      </c>
    </row>
    <row r="13" spans="1:116">
      <c r="A13">
        <v>5339148312</v>
      </c>
      <c r="B13">
        <v>96559106</v>
      </c>
      <c r="C13" s="1">
        <v>42850.895555555559</v>
      </c>
      <c r="D13" s="1">
        <v>42850.89916666667</v>
      </c>
      <c r="E13" t="s">
        <v>257</v>
      </c>
      <c r="J13" t="s">
        <v>258</v>
      </c>
      <c r="M13" t="s">
        <v>259</v>
      </c>
      <c r="P13">
        <v>1</v>
      </c>
      <c r="Q13">
        <v>3</v>
      </c>
      <c r="R13">
        <v>5</v>
      </c>
      <c r="S13">
        <v>5</v>
      </c>
      <c r="T13">
        <v>4</v>
      </c>
      <c r="U13">
        <v>3</v>
      </c>
      <c r="V13">
        <v>3</v>
      </c>
      <c r="W13">
        <v>1</v>
      </c>
      <c r="X13">
        <v>3</v>
      </c>
      <c r="Y13">
        <v>3</v>
      </c>
      <c r="Z13">
        <v>3</v>
      </c>
      <c r="AB13" t="s">
        <v>174</v>
      </c>
      <c r="AD13" t="s">
        <v>160</v>
      </c>
      <c r="AE13" t="s">
        <v>221</v>
      </c>
      <c r="AU13" t="s">
        <v>111</v>
      </c>
      <c r="BG13" t="s">
        <v>114</v>
      </c>
      <c r="BI13" t="s">
        <v>115</v>
      </c>
      <c r="BJ13" t="s">
        <v>115</v>
      </c>
      <c r="BK13" t="s">
        <v>124</v>
      </c>
      <c r="BL13" t="s">
        <v>124</v>
      </c>
      <c r="BM13" t="s">
        <v>175</v>
      </c>
      <c r="BN13" t="s">
        <v>176</v>
      </c>
      <c r="BO13" t="s">
        <v>260</v>
      </c>
      <c r="BP13" t="s">
        <v>119</v>
      </c>
      <c r="BR13" t="s">
        <v>120</v>
      </c>
      <c r="BS13" t="s">
        <v>164</v>
      </c>
      <c r="BX13" t="s">
        <v>119</v>
      </c>
      <c r="BZ13" t="s">
        <v>120</v>
      </c>
      <c r="CF13" t="s">
        <v>122</v>
      </c>
      <c r="CJ13" t="s">
        <v>124</v>
      </c>
      <c r="CK13" t="s">
        <v>256</v>
      </c>
      <c r="CM13" t="s">
        <v>126</v>
      </c>
      <c r="CP13" t="s">
        <v>261</v>
      </c>
      <c r="CT13" t="s">
        <v>147</v>
      </c>
      <c r="CX13" t="s">
        <v>149</v>
      </c>
      <c r="CY13" t="s">
        <v>150</v>
      </c>
      <c r="DA13" t="s">
        <v>151</v>
      </c>
      <c r="DB13" t="s">
        <v>128</v>
      </c>
      <c r="DC13" t="s">
        <v>152</v>
      </c>
      <c r="DG13" s="16" t="str">
        <f t="shared" si="0"/>
        <v>Yes</v>
      </c>
      <c r="DH13" s="24" t="str">
        <f t="shared" si="1"/>
        <v/>
      </c>
      <c r="DI13" s="24" t="str">
        <f t="shared" si="2"/>
        <v/>
      </c>
      <c r="DJ13" t="str">
        <f t="shared" si="3"/>
        <v/>
      </c>
      <c r="DK13" t="str">
        <f t="shared" si="4"/>
        <v/>
      </c>
      <c r="DL13" t="str">
        <f t="shared" si="5"/>
        <v/>
      </c>
    </row>
    <row r="14" spans="1:116">
      <c r="A14">
        <v>5339141439</v>
      </c>
      <c r="B14">
        <v>96559106</v>
      </c>
      <c r="C14" s="1">
        <v>42850.888865740744</v>
      </c>
      <c r="D14" s="1">
        <v>42850.89439814815</v>
      </c>
      <c r="E14" t="s">
        <v>262</v>
      </c>
      <c r="J14" t="s">
        <v>263</v>
      </c>
      <c r="K14" t="s">
        <v>264</v>
      </c>
      <c r="L14" t="s">
        <v>265</v>
      </c>
      <c r="M14" t="s">
        <v>266</v>
      </c>
      <c r="N14" t="s">
        <v>267</v>
      </c>
      <c r="O14" t="s">
        <v>268</v>
      </c>
      <c r="P14">
        <v>5</v>
      </c>
      <c r="Q14">
        <v>5</v>
      </c>
      <c r="R14">
        <v>5</v>
      </c>
      <c r="S14">
        <v>3</v>
      </c>
      <c r="T14">
        <v>2</v>
      </c>
      <c r="U14">
        <v>4</v>
      </c>
      <c r="V14">
        <v>2</v>
      </c>
      <c r="W14">
        <v>3</v>
      </c>
      <c r="X14">
        <v>3</v>
      </c>
      <c r="Y14">
        <v>3</v>
      </c>
      <c r="Z14">
        <v>3</v>
      </c>
      <c r="AD14" t="s">
        <v>160</v>
      </c>
      <c r="AS14" t="s">
        <v>110</v>
      </c>
      <c r="BD14" t="s">
        <v>138</v>
      </c>
      <c r="BG14" t="s">
        <v>114</v>
      </c>
      <c r="BI14" t="s">
        <v>124</v>
      </c>
      <c r="BJ14" t="s">
        <v>124</v>
      </c>
      <c r="BK14" t="s">
        <v>124</v>
      </c>
      <c r="BL14" t="s">
        <v>124</v>
      </c>
      <c r="BM14" t="s">
        <v>175</v>
      </c>
      <c r="BN14" t="s">
        <v>176</v>
      </c>
      <c r="BO14" t="s">
        <v>118</v>
      </c>
      <c r="BP14" t="s">
        <v>119</v>
      </c>
      <c r="BR14" t="s">
        <v>120</v>
      </c>
      <c r="BV14" t="s">
        <v>165</v>
      </c>
      <c r="BX14" t="s">
        <v>119</v>
      </c>
      <c r="BZ14" t="s">
        <v>120</v>
      </c>
      <c r="CC14" t="s">
        <v>233</v>
      </c>
      <c r="CJ14" t="s">
        <v>124</v>
      </c>
      <c r="CK14" t="s">
        <v>168</v>
      </c>
      <c r="CM14" t="s">
        <v>126</v>
      </c>
      <c r="CO14" s="1">
        <v>42869</v>
      </c>
      <c r="CP14" t="s">
        <v>261</v>
      </c>
      <c r="CT14" t="s">
        <v>147</v>
      </c>
      <c r="DB14" t="s">
        <v>128</v>
      </c>
      <c r="DG14" s="16" t="str">
        <f t="shared" si="0"/>
        <v>Yes</v>
      </c>
      <c r="DH14" s="24" t="str">
        <f t="shared" si="1"/>
        <v/>
      </c>
      <c r="DI14" s="24" t="str">
        <f t="shared" si="2"/>
        <v/>
      </c>
      <c r="DJ14" t="str">
        <f t="shared" si="3"/>
        <v/>
      </c>
      <c r="DK14" t="str">
        <f t="shared" si="4"/>
        <v/>
      </c>
      <c r="DL14" t="str">
        <f t="shared" si="5"/>
        <v/>
      </c>
    </row>
    <row r="15" spans="1:116">
      <c r="A15">
        <v>5339104727</v>
      </c>
      <c r="B15">
        <v>96559106</v>
      </c>
      <c r="C15" s="1">
        <v>42850.864317129628</v>
      </c>
      <c r="D15" s="1">
        <v>42850.870694444442</v>
      </c>
      <c r="E15" t="s">
        <v>269</v>
      </c>
      <c r="J15" t="s">
        <v>218</v>
      </c>
      <c r="K15" t="s">
        <v>270</v>
      </c>
      <c r="L15" t="s">
        <v>131</v>
      </c>
      <c r="M15" t="s">
        <v>271</v>
      </c>
      <c r="N15" t="s">
        <v>272</v>
      </c>
      <c r="O15" t="s">
        <v>273</v>
      </c>
      <c r="P15">
        <v>3</v>
      </c>
      <c r="Q15">
        <v>4</v>
      </c>
      <c r="R15">
        <v>5</v>
      </c>
      <c r="S15">
        <v>4</v>
      </c>
      <c r="T15">
        <v>2</v>
      </c>
      <c r="U15">
        <v>4</v>
      </c>
      <c r="V15">
        <v>2</v>
      </c>
      <c r="W15">
        <v>2</v>
      </c>
      <c r="X15">
        <v>3</v>
      </c>
      <c r="Y15">
        <v>3</v>
      </c>
      <c r="Z15">
        <v>3</v>
      </c>
      <c r="AP15" t="s">
        <v>135</v>
      </c>
      <c r="BB15" t="s">
        <v>137</v>
      </c>
      <c r="BC15" t="s">
        <v>196</v>
      </c>
      <c r="BD15" t="s">
        <v>138</v>
      </c>
      <c r="BG15" t="s">
        <v>114</v>
      </c>
      <c r="BI15" t="s">
        <v>124</v>
      </c>
      <c r="BJ15" t="s">
        <v>124</v>
      </c>
      <c r="BK15" t="s">
        <v>124</v>
      </c>
      <c r="BL15" t="s">
        <v>124</v>
      </c>
      <c r="BM15" t="s">
        <v>116</v>
      </c>
      <c r="BN15" t="s">
        <v>117</v>
      </c>
      <c r="BO15" t="s">
        <v>118</v>
      </c>
      <c r="BP15" t="s">
        <v>119</v>
      </c>
      <c r="BR15" t="s">
        <v>120</v>
      </c>
      <c r="BV15" t="s">
        <v>165</v>
      </c>
      <c r="BZ15" t="s">
        <v>120</v>
      </c>
      <c r="CD15" t="s">
        <v>165</v>
      </c>
      <c r="CF15" t="s">
        <v>122</v>
      </c>
      <c r="CG15" t="s">
        <v>274</v>
      </c>
      <c r="CH15" t="s">
        <v>275</v>
      </c>
      <c r="CI15" t="s">
        <v>276</v>
      </c>
      <c r="CJ15" t="s">
        <v>115</v>
      </c>
      <c r="CK15" t="s">
        <v>144</v>
      </c>
      <c r="CL15" t="s">
        <v>277</v>
      </c>
      <c r="CM15" t="s">
        <v>214</v>
      </c>
      <c r="CO15" s="1">
        <v>42869</v>
      </c>
      <c r="CS15" t="s">
        <v>127</v>
      </c>
      <c r="DA15" t="s">
        <v>151</v>
      </c>
      <c r="DB15" t="s">
        <v>128</v>
      </c>
      <c r="DG15" s="16" t="str">
        <f t="shared" si="0"/>
        <v>Yes</v>
      </c>
      <c r="DH15" s="24" t="str">
        <f t="shared" si="1"/>
        <v/>
      </c>
      <c r="DI15" s="24" t="str">
        <f t="shared" si="2"/>
        <v/>
      </c>
      <c r="DJ15" t="str">
        <f t="shared" si="3"/>
        <v/>
      </c>
      <c r="DK15" t="str">
        <f t="shared" si="4"/>
        <v/>
      </c>
      <c r="DL15" t="str">
        <f t="shared" si="5"/>
        <v/>
      </c>
    </row>
    <row r="16" spans="1:116">
      <c r="A16">
        <v>5339094236</v>
      </c>
      <c r="B16">
        <v>96559106</v>
      </c>
      <c r="C16" s="1">
        <v>42850.853703703702</v>
      </c>
      <c r="D16" s="1">
        <v>42850.86451388889</v>
      </c>
      <c r="E16" t="s">
        <v>278</v>
      </c>
      <c r="J16" t="s">
        <v>189</v>
      </c>
      <c r="K16" t="s">
        <v>279</v>
      </c>
      <c r="L16" t="s">
        <v>280</v>
      </c>
      <c r="M16" t="s">
        <v>281</v>
      </c>
      <c r="N16" t="s">
        <v>282</v>
      </c>
      <c r="O16" t="s">
        <v>283</v>
      </c>
      <c r="P16">
        <v>1</v>
      </c>
      <c r="Q16">
        <v>5</v>
      </c>
      <c r="R16">
        <v>5</v>
      </c>
      <c r="S16">
        <v>4</v>
      </c>
      <c r="T16">
        <v>4</v>
      </c>
      <c r="V16">
        <v>2</v>
      </c>
      <c r="Y16">
        <v>3</v>
      </c>
      <c r="AB16" t="s">
        <v>174</v>
      </c>
      <c r="AJ16" t="s">
        <v>209</v>
      </c>
      <c r="AL16" t="s">
        <v>284</v>
      </c>
      <c r="AU16" t="s">
        <v>111</v>
      </c>
      <c r="BE16" t="s">
        <v>285</v>
      </c>
      <c r="BI16" t="s">
        <v>115</v>
      </c>
      <c r="BJ16" t="s">
        <v>115</v>
      </c>
      <c r="BK16" t="s">
        <v>124</v>
      </c>
      <c r="BL16" t="s">
        <v>124</v>
      </c>
      <c r="BM16" t="s">
        <v>175</v>
      </c>
      <c r="BN16" t="s">
        <v>176</v>
      </c>
      <c r="BO16" t="s">
        <v>286</v>
      </c>
      <c r="BP16" t="s">
        <v>119</v>
      </c>
      <c r="BS16" t="s">
        <v>164</v>
      </c>
      <c r="BV16" t="s">
        <v>165</v>
      </c>
      <c r="BX16" t="s">
        <v>119</v>
      </c>
      <c r="BZ16" t="s">
        <v>120</v>
      </c>
      <c r="CD16" t="s">
        <v>165</v>
      </c>
      <c r="CJ16" t="s">
        <v>124</v>
      </c>
      <c r="CK16" t="s">
        <v>144</v>
      </c>
      <c r="CL16" t="s">
        <v>223</v>
      </c>
      <c r="CM16" t="s">
        <v>126</v>
      </c>
      <c r="CO16" s="1">
        <v>42869</v>
      </c>
      <c r="CS16" t="s">
        <v>127</v>
      </c>
      <c r="CT16" t="s">
        <v>147</v>
      </c>
      <c r="DB16" t="s">
        <v>128</v>
      </c>
      <c r="DG16" s="16" t="str">
        <f t="shared" si="0"/>
        <v>Yes</v>
      </c>
      <c r="DH16" s="24" t="str">
        <f t="shared" si="1"/>
        <v/>
      </c>
      <c r="DI16" s="24" t="str">
        <f t="shared" si="2"/>
        <v/>
      </c>
      <c r="DJ16" t="str">
        <f t="shared" si="3"/>
        <v/>
      </c>
      <c r="DK16" t="str">
        <f t="shared" si="4"/>
        <v/>
      </c>
      <c r="DL16" t="str">
        <f t="shared" si="5"/>
        <v/>
      </c>
    </row>
    <row r="17" spans="1:116">
      <c r="A17">
        <v>5339070898</v>
      </c>
      <c r="B17">
        <v>96559106</v>
      </c>
      <c r="C17" s="1">
        <v>42850.843854166669</v>
      </c>
      <c r="D17" s="1">
        <v>42850.850856481484</v>
      </c>
      <c r="E17" t="s">
        <v>287</v>
      </c>
      <c r="J17" t="s">
        <v>288</v>
      </c>
      <c r="K17" t="s">
        <v>289</v>
      </c>
      <c r="L17" t="s">
        <v>290</v>
      </c>
      <c r="M17" t="s">
        <v>291</v>
      </c>
      <c r="N17" t="s">
        <v>292</v>
      </c>
      <c r="O17" t="s">
        <v>293</v>
      </c>
      <c r="P17">
        <v>4</v>
      </c>
      <c r="Q17">
        <v>4</v>
      </c>
      <c r="R17">
        <v>5</v>
      </c>
      <c r="S17">
        <v>3</v>
      </c>
      <c r="T17">
        <v>3</v>
      </c>
      <c r="U17">
        <v>2</v>
      </c>
      <c r="V17">
        <v>3</v>
      </c>
      <c r="W17">
        <v>3</v>
      </c>
      <c r="X17">
        <v>4</v>
      </c>
      <c r="Y17">
        <v>3</v>
      </c>
      <c r="Z17">
        <v>3</v>
      </c>
      <c r="AA17" t="s">
        <v>294</v>
      </c>
      <c r="AR17" t="s">
        <v>136</v>
      </c>
      <c r="AT17" t="s">
        <v>295</v>
      </c>
      <c r="AU17" t="s">
        <v>111</v>
      </c>
      <c r="AW17" t="s">
        <v>296</v>
      </c>
      <c r="BG17" t="s">
        <v>114</v>
      </c>
      <c r="BI17" t="s">
        <v>124</v>
      </c>
      <c r="BJ17" t="s">
        <v>124</v>
      </c>
      <c r="BK17" t="s">
        <v>124</v>
      </c>
      <c r="BL17" t="s">
        <v>124</v>
      </c>
      <c r="BM17" t="s">
        <v>175</v>
      </c>
      <c r="BN17" t="s">
        <v>176</v>
      </c>
      <c r="BO17" t="s">
        <v>118</v>
      </c>
      <c r="BR17" t="s">
        <v>120</v>
      </c>
      <c r="BT17" t="s">
        <v>142</v>
      </c>
      <c r="BV17" t="s">
        <v>165</v>
      </c>
      <c r="BZ17" t="s">
        <v>120</v>
      </c>
      <c r="CA17" t="s">
        <v>142</v>
      </c>
      <c r="CB17" t="s">
        <v>121</v>
      </c>
      <c r="CG17" t="s">
        <v>297</v>
      </c>
      <c r="CH17" t="s">
        <v>298</v>
      </c>
      <c r="CI17" t="s">
        <v>299</v>
      </c>
      <c r="CJ17" t="s">
        <v>124</v>
      </c>
      <c r="CK17" t="s">
        <v>125</v>
      </c>
      <c r="CM17" t="s">
        <v>126</v>
      </c>
      <c r="CO17" s="1">
        <v>42869</v>
      </c>
      <c r="CP17" t="s">
        <v>261</v>
      </c>
      <c r="CT17" t="s">
        <v>147</v>
      </c>
      <c r="CY17" t="s">
        <v>150</v>
      </c>
      <c r="DB17" t="s">
        <v>128</v>
      </c>
      <c r="DC17" t="s">
        <v>152</v>
      </c>
      <c r="DG17" s="16" t="str">
        <f t="shared" si="0"/>
        <v>Yes</v>
      </c>
      <c r="DH17" s="24" t="str">
        <f t="shared" si="1"/>
        <v/>
      </c>
      <c r="DI17" s="24" t="str">
        <f t="shared" si="2"/>
        <v/>
      </c>
      <c r="DJ17" t="str">
        <f t="shared" si="3"/>
        <v/>
      </c>
      <c r="DK17" t="str">
        <f t="shared" si="4"/>
        <v/>
      </c>
      <c r="DL17" t="str">
        <f t="shared" si="5"/>
        <v/>
      </c>
    </row>
    <row r="18" spans="1:116">
      <c r="A18">
        <v>5339063860</v>
      </c>
      <c r="B18">
        <v>96559106</v>
      </c>
      <c r="C18" s="1">
        <v>42850.843958333331</v>
      </c>
      <c r="D18" s="1">
        <v>42850.846782407411</v>
      </c>
      <c r="E18" t="s">
        <v>300</v>
      </c>
      <c r="J18" t="s">
        <v>301</v>
      </c>
      <c r="M18" t="s">
        <v>302</v>
      </c>
      <c r="P18">
        <v>1</v>
      </c>
      <c r="Q18">
        <v>1</v>
      </c>
      <c r="R18">
        <v>1</v>
      </c>
      <c r="S18">
        <v>1</v>
      </c>
      <c r="T18">
        <v>1</v>
      </c>
      <c r="U18">
        <v>5</v>
      </c>
      <c r="V18">
        <v>5</v>
      </c>
      <c r="W18">
        <v>5</v>
      </c>
      <c r="X18">
        <v>5</v>
      </c>
      <c r="Y18">
        <v>5</v>
      </c>
      <c r="Z18">
        <v>5</v>
      </c>
      <c r="BH18" t="s">
        <v>303</v>
      </c>
      <c r="BI18" t="s">
        <v>115</v>
      </c>
      <c r="BJ18" t="s">
        <v>115</v>
      </c>
      <c r="BK18" t="s">
        <v>124</v>
      </c>
      <c r="BL18" t="s">
        <v>124</v>
      </c>
      <c r="BM18" t="s">
        <v>175</v>
      </c>
      <c r="BN18" t="s">
        <v>176</v>
      </c>
      <c r="BO18" t="s">
        <v>141</v>
      </c>
      <c r="BP18" t="s">
        <v>119</v>
      </c>
      <c r="BV18" t="s">
        <v>165</v>
      </c>
      <c r="BX18" t="s">
        <v>119</v>
      </c>
      <c r="CD18" t="s">
        <v>165</v>
      </c>
      <c r="CG18" t="s">
        <v>304</v>
      </c>
      <c r="CH18" t="s">
        <v>305</v>
      </c>
      <c r="CI18" t="s">
        <v>306</v>
      </c>
      <c r="CJ18" t="s">
        <v>124</v>
      </c>
      <c r="CK18" t="s">
        <v>144</v>
      </c>
      <c r="CL18" t="s">
        <v>307</v>
      </c>
      <c r="CM18" t="s">
        <v>126</v>
      </c>
      <c r="CP18" t="s">
        <v>261</v>
      </c>
      <c r="CQ18" t="s">
        <v>308</v>
      </c>
      <c r="CT18" t="s">
        <v>147</v>
      </c>
      <c r="CW18" t="s">
        <v>309</v>
      </c>
      <c r="CX18" t="s">
        <v>149</v>
      </c>
      <c r="CY18" t="s">
        <v>150</v>
      </c>
      <c r="DB18" t="s">
        <v>128</v>
      </c>
      <c r="DG18" s="16" t="str">
        <f t="shared" si="0"/>
        <v>Yes</v>
      </c>
      <c r="DH18" s="24" t="str">
        <f t="shared" si="1"/>
        <v/>
      </c>
      <c r="DI18" s="24" t="str">
        <f t="shared" si="2"/>
        <v/>
      </c>
      <c r="DJ18" t="str">
        <f t="shared" si="3"/>
        <v>No Response to #6</v>
      </c>
      <c r="DK18" t="str">
        <f t="shared" si="4"/>
        <v/>
      </c>
      <c r="DL18" t="str">
        <f t="shared" si="5"/>
        <v/>
      </c>
    </row>
    <row r="19" spans="1:116">
      <c r="A19">
        <v>5339060297</v>
      </c>
      <c r="B19">
        <v>96559106</v>
      </c>
      <c r="C19" s="1">
        <v>42850.833912037036</v>
      </c>
      <c r="D19" s="1">
        <v>42850.844722222224</v>
      </c>
      <c r="E19" t="s">
        <v>310</v>
      </c>
      <c r="J19" t="s">
        <v>311</v>
      </c>
      <c r="K19" t="s">
        <v>312</v>
      </c>
      <c r="L19" t="s">
        <v>313</v>
      </c>
      <c r="M19" t="s">
        <v>268</v>
      </c>
      <c r="N19" t="s">
        <v>314</v>
      </c>
      <c r="O19" t="s">
        <v>315</v>
      </c>
      <c r="P19">
        <v>5</v>
      </c>
      <c r="Q19">
        <v>4</v>
      </c>
      <c r="R19">
        <v>5</v>
      </c>
      <c r="S19">
        <v>4</v>
      </c>
      <c r="T19">
        <v>3</v>
      </c>
      <c r="U19">
        <v>4</v>
      </c>
      <c r="V19">
        <v>3</v>
      </c>
      <c r="W19">
        <v>3</v>
      </c>
      <c r="X19">
        <v>3</v>
      </c>
      <c r="Y19">
        <v>4</v>
      </c>
      <c r="Z19">
        <v>4</v>
      </c>
      <c r="AS19" t="s">
        <v>110</v>
      </c>
      <c r="AU19" t="s">
        <v>111</v>
      </c>
      <c r="AW19" t="s">
        <v>296</v>
      </c>
      <c r="BD19" t="s">
        <v>138</v>
      </c>
      <c r="BG19" t="s">
        <v>114</v>
      </c>
      <c r="BI19" t="s">
        <v>115</v>
      </c>
      <c r="BJ19" t="s">
        <v>115</v>
      </c>
      <c r="BK19" t="s">
        <v>124</v>
      </c>
      <c r="BL19" t="s">
        <v>115</v>
      </c>
      <c r="BM19" t="s">
        <v>175</v>
      </c>
      <c r="BN19" t="s">
        <v>176</v>
      </c>
      <c r="BO19" t="s">
        <v>118</v>
      </c>
      <c r="BR19" t="s">
        <v>120</v>
      </c>
      <c r="BS19" t="s">
        <v>164</v>
      </c>
      <c r="BV19" t="s">
        <v>165</v>
      </c>
      <c r="BX19" t="s">
        <v>119</v>
      </c>
      <c r="BZ19" t="s">
        <v>120</v>
      </c>
      <c r="CF19" t="s">
        <v>122</v>
      </c>
      <c r="CG19" t="s">
        <v>316</v>
      </c>
      <c r="CH19" t="s">
        <v>317</v>
      </c>
      <c r="CI19" t="s">
        <v>318</v>
      </c>
      <c r="CJ19" t="s">
        <v>124</v>
      </c>
      <c r="CK19" t="s">
        <v>125</v>
      </c>
      <c r="CM19" t="s">
        <v>126</v>
      </c>
      <c r="CO19" s="1">
        <v>42869</v>
      </c>
      <c r="CS19" t="s">
        <v>127</v>
      </c>
      <c r="CT19" t="s">
        <v>147</v>
      </c>
      <c r="DA19" t="s">
        <v>151</v>
      </c>
      <c r="DB19" t="s">
        <v>128</v>
      </c>
      <c r="DG19" s="16" t="str">
        <f t="shared" si="0"/>
        <v>Yes</v>
      </c>
      <c r="DH19" s="24" t="str">
        <f t="shared" si="1"/>
        <v/>
      </c>
      <c r="DI19" s="24" t="str">
        <f t="shared" si="2"/>
        <v/>
      </c>
      <c r="DJ19" t="str">
        <f t="shared" si="3"/>
        <v/>
      </c>
      <c r="DK19" t="str">
        <f t="shared" si="4"/>
        <v/>
      </c>
      <c r="DL19" t="str">
        <f t="shared" si="5"/>
        <v/>
      </c>
    </row>
    <row r="20" spans="1:116">
      <c r="A20">
        <v>5339046379</v>
      </c>
      <c r="B20">
        <v>96559106</v>
      </c>
      <c r="C20" s="1">
        <v>42850.829884259256</v>
      </c>
      <c r="D20" s="1">
        <v>42850.836921296293</v>
      </c>
      <c r="E20" t="s">
        <v>319</v>
      </c>
      <c r="J20" t="s">
        <v>131</v>
      </c>
      <c r="K20" t="s">
        <v>320</v>
      </c>
      <c r="L20" t="s">
        <v>321</v>
      </c>
      <c r="M20" t="s">
        <v>322</v>
      </c>
      <c r="N20" t="s">
        <v>323</v>
      </c>
      <c r="O20" t="s">
        <v>324</v>
      </c>
      <c r="P20">
        <v>5</v>
      </c>
      <c r="Q20">
        <v>5</v>
      </c>
      <c r="R20">
        <v>5</v>
      </c>
      <c r="S20">
        <v>5</v>
      </c>
      <c r="T20">
        <v>5</v>
      </c>
      <c r="U20">
        <v>4</v>
      </c>
      <c r="V20">
        <v>3</v>
      </c>
      <c r="W20">
        <v>2</v>
      </c>
      <c r="X20">
        <v>3</v>
      </c>
      <c r="Y20">
        <v>3</v>
      </c>
      <c r="Z20">
        <v>3</v>
      </c>
      <c r="AB20" t="s">
        <v>174</v>
      </c>
      <c r="AD20" t="s">
        <v>160</v>
      </c>
      <c r="AP20" t="s">
        <v>135</v>
      </c>
      <c r="AV20" t="s">
        <v>112</v>
      </c>
      <c r="AW20" t="s">
        <v>296</v>
      </c>
      <c r="AY20" t="s">
        <v>163</v>
      </c>
      <c r="BB20" t="s">
        <v>137</v>
      </c>
      <c r="BI20" t="s">
        <v>115</v>
      </c>
      <c r="BJ20" t="s">
        <v>115</v>
      </c>
      <c r="BK20" t="s">
        <v>124</v>
      </c>
      <c r="BL20" t="s">
        <v>124</v>
      </c>
      <c r="BM20" t="s">
        <v>184</v>
      </c>
      <c r="BN20" t="s">
        <v>117</v>
      </c>
      <c r="BO20" t="s">
        <v>260</v>
      </c>
      <c r="BP20" t="s">
        <v>119</v>
      </c>
      <c r="BR20" t="s">
        <v>120</v>
      </c>
      <c r="BS20" t="s">
        <v>164</v>
      </c>
      <c r="CH20" t="s">
        <v>325</v>
      </c>
      <c r="CJ20" t="s">
        <v>124</v>
      </c>
      <c r="CK20" t="s">
        <v>168</v>
      </c>
      <c r="CM20" t="s">
        <v>126</v>
      </c>
      <c r="CO20" s="1">
        <v>42869</v>
      </c>
      <c r="CS20" t="s">
        <v>127</v>
      </c>
      <c r="DA20" t="s">
        <v>151</v>
      </c>
      <c r="DB20" t="s">
        <v>128</v>
      </c>
      <c r="DG20" s="16" t="str">
        <f t="shared" si="0"/>
        <v>Yes</v>
      </c>
      <c r="DH20" s="24" t="str">
        <f t="shared" si="1"/>
        <v/>
      </c>
      <c r="DI20" s="24" t="str">
        <f t="shared" si="2"/>
        <v/>
      </c>
      <c r="DJ20" t="str">
        <f t="shared" si="3"/>
        <v/>
      </c>
      <c r="DK20" t="str">
        <f t="shared" si="4"/>
        <v/>
      </c>
      <c r="DL20" t="str">
        <f t="shared" si="5"/>
        <v>No Response to #12</v>
      </c>
    </row>
    <row r="21" spans="1:116">
      <c r="A21">
        <v>5339043946</v>
      </c>
      <c r="B21">
        <v>96559106</v>
      </c>
      <c r="C21" s="1">
        <v>42850.83017361111</v>
      </c>
      <c r="D21" s="1">
        <v>42850.835555555554</v>
      </c>
      <c r="E21" t="s">
        <v>326</v>
      </c>
      <c r="J21" t="s">
        <v>327</v>
      </c>
      <c r="K21" t="s">
        <v>328</v>
      </c>
      <c r="L21" t="s">
        <v>170</v>
      </c>
      <c r="M21" t="s">
        <v>329</v>
      </c>
      <c r="N21" t="s">
        <v>330</v>
      </c>
      <c r="O21" t="s">
        <v>331</v>
      </c>
      <c r="P21">
        <v>5</v>
      </c>
      <c r="Q21">
        <v>4</v>
      </c>
      <c r="R21">
        <v>5</v>
      </c>
      <c r="S21">
        <v>3</v>
      </c>
      <c r="T21">
        <v>3</v>
      </c>
      <c r="U21">
        <v>4</v>
      </c>
      <c r="V21">
        <v>1</v>
      </c>
      <c r="W21">
        <v>1</v>
      </c>
      <c r="X21">
        <v>1</v>
      </c>
      <c r="Y21">
        <v>1</v>
      </c>
      <c r="Z21">
        <v>1</v>
      </c>
      <c r="AB21" t="s">
        <v>174</v>
      </c>
      <c r="AJ21" t="s">
        <v>209</v>
      </c>
      <c r="AK21" t="s">
        <v>161</v>
      </c>
      <c r="AL21" t="s">
        <v>284</v>
      </c>
      <c r="AO21" t="s">
        <v>332</v>
      </c>
      <c r="AP21" t="s">
        <v>135</v>
      </c>
      <c r="AR21" t="s">
        <v>136</v>
      </c>
      <c r="AS21" t="s">
        <v>110</v>
      </c>
      <c r="AU21" t="s">
        <v>111</v>
      </c>
      <c r="AV21" t="s">
        <v>112</v>
      </c>
      <c r="AZ21" t="s">
        <v>194</v>
      </c>
      <c r="BB21" t="s">
        <v>137</v>
      </c>
      <c r="BD21" t="s">
        <v>138</v>
      </c>
      <c r="BI21" t="s">
        <v>124</v>
      </c>
      <c r="BJ21" t="s">
        <v>115</v>
      </c>
      <c r="BK21" t="s">
        <v>124</v>
      </c>
      <c r="BL21" t="s">
        <v>124</v>
      </c>
      <c r="BM21" t="s">
        <v>175</v>
      </c>
      <c r="BN21" t="s">
        <v>176</v>
      </c>
      <c r="BO21" t="s">
        <v>118</v>
      </c>
      <c r="BP21" t="s">
        <v>119</v>
      </c>
      <c r="BR21" t="s">
        <v>120</v>
      </c>
      <c r="BT21" t="s">
        <v>142</v>
      </c>
      <c r="BV21" t="s">
        <v>165</v>
      </c>
      <c r="BX21" t="s">
        <v>119</v>
      </c>
      <c r="BZ21" t="s">
        <v>120</v>
      </c>
      <c r="CA21" t="s">
        <v>142</v>
      </c>
      <c r="CC21" t="s">
        <v>233</v>
      </c>
      <c r="CJ21" t="s">
        <v>124</v>
      </c>
      <c r="CK21" t="s">
        <v>256</v>
      </c>
      <c r="CM21" t="s">
        <v>126</v>
      </c>
      <c r="CO21" s="1">
        <v>42869</v>
      </c>
      <c r="CT21" t="s">
        <v>147</v>
      </c>
      <c r="CW21" t="s">
        <v>333</v>
      </c>
      <c r="DG21" s="16" t="str">
        <f t="shared" si="0"/>
        <v>Yes</v>
      </c>
      <c r="DH21" s="24" t="str">
        <f t="shared" si="1"/>
        <v/>
      </c>
      <c r="DI21" s="24" t="str">
        <f t="shared" si="2"/>
        <v/>
      </c>
      <c r="DJ21" t="str">
        <f t="shared" si="3"/>
        <v/>
      </c>
      <c r="DK21" t="str">
        <f t="shared" si="4"/>
        <v/>
      </c>
      <c r="DL21" t="str">
        <f t="shared" si="5"/>
        <v/>
      </c>
    </row>
    <row r="22" spans="1:116">
      <c r="A22">
        <v>5339014114</v>
      </c>
      <c r="B22">
        <v>96559106</v>
      </c>
      <c r="C22" s="1">
        <v>42850.802812499998</v>
      </c>
      <c r="D22" s="1">
        <v>42850.819108796299</v>
      </c>
      <c r="E22" t="s">
        <v>334</v>
      </c>
      <c r="J22" t="s">
        <v>189</v>
      </c>
      <c r="K22" t="s">
        <v>335</v>
      </c>
      <c r="L22" t="s">
        <v>157</v>
      </c>
      <c r="M22" t="s">
        <v>336</v>
      </c>
      <c r="N22" t="s">
        <v>337</v>
      </c>
      <c r="O22" t="s">
        <v>338</v>
      </c>
      <c r="P22">
        <v>1</v>
      </c>
      <c r="Q22">
        <v>1</v>
      </c>
      <c r="R22">
        <v>5</v>
      </c>
      <c r="S22">
        <v>4</v>
      </c>
      <c r="T22">
        <v>5</v>
      </c>
      <c r="U22">
        <v>2</v>
      </c>
      <c r="V22">
        <v>2</v>
      </c>
      <c r="W22">
        <v>1</v>
      </c>
      <c r="X22">
        <v>2</v>
      </c>
      <c r="Y22">
        <v>1</v>
      </c>
      <c r="Z22">
        <v>3</v>
      </c>
      <c r="AB22" t="s">
        <v>174</v>
      </c>
      <c r="AC22" t="s">
        <v>159</v>
      </c>
      <c r="AD22" t="s">
        <v>160</v>
      </c>
      <c r="AV22" t="s">
        <v>112</v>
      </c>
      <c r="BD22" t="s">
        <v>138</v>
      </c>
      <c r="BI22" t="s">
        <v>115</v>
      </c>
      <c r="BJ22" t="s">
        <v>115</v>
      </c>
      <c r="BK22" t="s">
        <v>124</v>
      </c>
      <c r="BL22" t="s">
        <v>124</v>
      </c>
      <c r="BM22" t="s">
        <v>116</v>
      </c>
      <c r="BN22" t="s">
        <v>222</v>
      </c>
      <c r="BO22" t="s">
        <v>118</v>
      </c>
      <c r="BP22" t="s">
        <v>119</v>
      </c>
      <c r="BS22" t="s">
        <v>164</v>
      </c>
      <c r="BV22" t="s">
        <v>165</v>
      </c>
      <c r="BY22" t="s">
        <v>339</v>
      </c>
      <c r="CD22" t="s">
        <v>165</v>
      </c>
      <c r="CF22" t="s">
        <v>122</v>
      </c>
      <c r="CG22" t="s">
        <v>340</v>
      </c>
      <c r="CH22" t="s">
        <v>341</v>
      </c>
      <c r="CJ22" t="s">
        <v>124</v>
      </c>
      <c r="CK22" t="s">
        <v>342</v>
      </c>
      <c r="CM22" t="s">
        <v>126</v>
      </c>
      <c r="CO22" s="1">
        <v>42869</v>
      </c>
      <c r="CP22" t="s">
        <v>261</v>
      </c>
      <c r="CS22" t="s">
        <v>127</v>
      </c>
      <c r="CT22" t="s">
        <v>147</v>
      </c>
      <c r="CX22" t="s">
        <v>149</v>
      </c>
      <c r="CY22" t="s">
        <v>150</v>
      </c>
      <c r="CZ22" t="s">
        <v>343</v>
      </c>
      <c r="DA22" t="s">
        <v>151</v>
      </c>
      <c r="DB22" t="s">
        <v>128</v>
      </c>
      <c r="DG22" s="16" t="str">
        <f t="shared" si="0"/>
        <v>Yes</v>
      </c>
      <c r="DH22" s="24" t="str">
        <f t="shared" si="1"/>
        <v/>
      </c>
      <c r="DI22" s="24" t="str">
        <f t="shared" si="2"/>
        <v/>
      </c>
      <c r="DJ22" t="str">
        <f t="shared" si="3"/>
        <v/>
      </c>
      <c r="DK22" t="str">
        <f t="shared" si="4"/>
        <v/>
      </c>
      <c r="DL22" t="str">
        <f t="shared" si="5"/>
        <v/>
      </c>
    </row>
    <row r="23" spans="1:116">
      <c r="A23">
        <v>5338991817</v>
      </c>
      <c r="B23">
        <v>96559106</v>
      </c>
      <c r="C23" s="1">
        <v>42850.801863425928</v>
      </c>
      <c r="D23" s="1">
        <v>42850.807430555556</v>
      </c>
      <c r="E23" t="s">
        <v>344</v>
      </c>
      <c r="J23" t="s">
        <v>345</v>
      </c>
      <c r="K23" t="s">
        <v>346</v>
      </c>
      <c r="L23" t="s">
        <v>347</v>
      </c>
      <c r="M23" t="s">
        <v>348</v>
      </c>
      <c r="N23" t="s">
        <v>349</v>
      </c>
      <c r="O23" t="s">
        <v>338</v>
      </c>
      <c r="P23">
        <v>3</v>
      </c>
      <c r="Q23">
        <v>3</v>
      </c>
      <c r="R23">
        <v>5</v>
      </c>
      <c r="S23">
        <v>4</v>
      </c>
      <c r="T23">
        <v>4</v>
      </c>
      <c r="U23">
        <v>1</v>
      </c>
      <c r="V23">
        <v>1</v>
      </c>
      <c r="W23">
        <v>2</v>
      </c>
      <c r="X23">
        <v>1</v>
      </c>
      <c r="Y23">
        <v>1</v>
      </c>
      <c r="Z23">
        <v>1</v>
      </c>
      <c r="AA23" t="s">
        <v>350</v>
      </c>
      <c r="AE23" t="s">
        <v>221</v>
      </c>
      <c r="AG23" t="s">
        <v>351</v>
      </c>
      <c r="AJ23" t="s">
        <v>209</v>
      </c>
      <c r="AP23" t="s">
        <v>135</v>
      </c>
      <c r="AU23" t="s">
        <v>111</v>
      </c>
      <c r="BG23" t="s">
        <v>114</v>
      </c>
      <c r="BI23" t="s">
        <v>115</v>
      </c>
      <c r="BJ23" t="s">
        <v>115</v>
      </c>
      <c r="BK23" t="s">
        <v>124</v>
      </c>
      <c r="BL23" t="s">
        <v>124</v>
      </c>
      <c r="BM23" t="s">
        <v>352</v>
      </c>
      <c r="BN23" t="s">
        <v>117</v>
      </c>
      <c r="BO23" t="s">
        <v>353</v>
      </c>
      <c r="BR23" t="s">
        <v>120</v>
      </c>
      <c r="BT23" t="s">
        <v>142</v>
      </c>
      <c r="BU23" t="s">
        <v>121</v>
      </c>
      <c r="BZ23" t="s">
        <v>120</v>
      </c>
      <c r="CA23" t="s">
        <v>142</v>
      </c>
      <c r="CC23" t="s">
        <v>233</v>
      </c>
      <c r="CI23" t="s">
        <v>354</v>
      </c>
      <c r="CJ23" t="s">
        <v>124</v>
      </c>
      <c r="CK23" t="s">
        <v>125</v>
      </c>
      <c r="CM23" t="s">
        <v>126</v>
      </c>
      <c r="CO23" s="1">
        <v>42869</v>
      </c>
      <c r="CT23" t="s">
        <v>147</v>
      </c>
      <c r="DB23" t="s">
        <v>128</v>
      </c>
      <c r="DG23" s="16" t="str">
        <f t="shared" si="0"/>
        <v>Yes</v>
      </c>
      <c r="DH23" s="24" t="str">
        <f t="shared" si="1"/>
        <v/>
      </c>
      <c r="DI23" s="24" t="str">
        <f t="shared" si="2"/>
        <v/>
      </c>
      <c r="DJ23" t="str">
        <f t="shared" si="3"/>
        <v/>
      </c>
      <c r="DK23" t="str">
        <f t="shared" si="4"/>
        <v/>
      </c>
      <c r="DL23" t="str">
        <f t="shared" si="5"/>
        <v/>
      </c>
    </row>
    <row r="24" spans="1:116">
      <c r="A24">
        <v>5338932897</v>
      </c>
      <c r="B24">
        <v>96559106</v>
      </c>
      <c r="C24" s="1">
        <v>42850.772881944446</v>
      </c>
      <c r="D24" s="1">
        <v>42850.776724537034</v>
      </c>
      <c r="E24" t="s">
        <v>355</v>
      </c>
      <c r="J24" t="s">
        <v>356</v>
      </c>
      <c r="K24" t="s">
        <v>189</v>
      </c>
      <c r="L24" t="s">
        <v>357</v>
      </c>
      <c r="M24" t="s">
        <v>358</v>
      </c>
      <c r="N24" t="s">
        <v>359</v>
      </c>
      <c r="P24">
        <v>4</v>
      </c>
      <c r="Q24">
        <v>5</v>
      </c>
      <c r="R24">
        <v>4</v>
      </c>
      <c r="S24">
        <v>4</v>
      </c>
      <c r="T24">
        <v>2</v>
      </c>
      <c r="U24">
        <v>2</v>
      </c>
      <c r="V24">
        <v>2</v>
      </c>
      <c r="W24">
        <v>4</v>
      </c>
      <c r="X24">
        <v>4</v>
      </c>
      <c r="Y24">
        <v>3</v>
      </c>
      <c r="Z24">
        <v>3</v>
      </c>
      <c r="AX24" t="s">
        <v>360</v>
      </c>
      <c r="BD24" t="s">
        <v>138</v>
      </c>
      <c r="BG24" t="s">
        <v>114</v>
      </c>
      <c r="BI24" t="s">
        <v>115</v>
      </c>
      <c r="BJ24" t="s">
        <v>115</v>
      </c>
      <c r="BK24" t="s">
        <v>124</v>
      </c>
      <c r="BL24" t="s">
        <v>124</v>
      </c>
      <c r="BM24" t="s">
        <v>175</v>
      </c>
      <c r="BN24" t="s">
        <v>176</v>
      </c>
      <c r="BO24" t="s">
        <v>118</v>
      </c>
      <c r="BP24" t="s">
        <v>119</v>
      </c>
      <c r="BR24" t="s">
        <v>120</v>
      </c>
      <c r="BV24" t="s">
        <v>165</v>
      </c>
      <c r="BX24" t="s">
        <v>119</v>
      </c>
      <c r="BZ24" t="s">
        <v>120</v>
      </c>
      <c r="CD24" t="s">
        <v>165</v>
      </c>
      <c r="CJ24" t="s">
        <v>124</v>
      </c>
      <c r="CK24" t="s">
        <v>342</v>
      </c>
      <c r="CM24" t="s">
        <v>146</v>
      </c>
      <c r="CO24" s="1">
        <v>42869</v>
      </c>
      <c r="CT24" t="s">
        <v>147</v>
      </c>
      <c r="CX24" t="s">
        <v>149</v>
      </c>
      <c r="DB24" t="s">
        <v>128</v>
      </c>
      <c r="DG24" s="16" t="str">
        <f t="shared" si="0"/>
        <v>Yes</v>
      </c>
      <c r="DH24" s="24" t="str">
        <f t="shared" si="1"/>
        <v/>
      </c>
      <c r="DI24" s="24" t="str">
        <f t="shared" si="2"/>
        <v/>
      </c>
      <c r="DJ24" t="str">
        <f t="shared" si="3"/>
        <v/>
      </c>
      <c r="DK24" t="str">
        <f t="shared" si="4"/>
        <v/>
      </c>
      <c r="DL24" t="str">
        <f t="shared" si="5"/>
        <v/>
      </c>
    </row>
    <row r="25" spans="1:116">
      <c r="A25">
        <v>5338925832</v>
      </c>
      <c r="B25">
        <v>96559106</v>
      </c>
      <c r="C25" s="1">
        <v>42850.769062500003</v>
      </c>
      <c r="D25" s="1">
        <v>42850.773113425923</v>
      </c>
      <c r="E25" t="s">
        <v>361</v>
      </c>
      <c r="J25" t="s">
        <v>131</v>
      </c>
      <c r="K25" t="s">
        <v>362</v>
      </c>
      <c r="L25" t="s">
        <v>363</v>
      </c>
      <c r="M25" t="s">
        <v>364</v>
      </c>
      <c r="N25" t="s">
        <v>365</v>
      </c>
      <c r="P25">
        <v>5</v>
      </c>
      <c r="Q25">
        <v>5</v>
      </c>
      <c r="R25">
        <v>5</v>
      </c>
      <c r="S25">
        <v>5</v>
      </c>
      <c r="T25">
        <v>5</v>
      </c>
      <c r="U25">
        <v>4</v>
      </c>
      <c r="V25">
        <v>4</v>
      </c>
      <c r="W25">
        <v>3</v>
      </c>
      <c r="X25">
        <v>3</v>
      </c>
      <c r="Y25">
        <v>3</v>
      </c>
      <c r="Z25">
        <v>3</v>
      </c>
      <c r="AD25" t="s">
        <v>160</v>
      </c>
      <c r="AE25" t="s">
        <v>221</v>
      </c>
      <c r="AF25" t="s">
        <v>366</v>
      </c>
      <c r="AG25" t="s">
        <v>351</v>
      </c>
      <c r="AJ25" t="s">
        <v>209</v>
      </c>
      <c r="AU25" t="s">
        <v>111</v>
      </c>
      <c r="BD25" t="s">
        <v>138</v>
      </c>
      <c r="BG25" t="s">
        <v>114</v>
      </c>
      <c r="BI25" t="s">
        <v>115</v>
      </c>
      <c r="BJ25" t="s">
        <v>115</v>
      </c>
      <c r="BK25" t="s">
        <v>124</v>
      </c>
      <c r="BL25" t="s">
        <v>124</v>
      </c>
      <c r="BM25" t="s">
        <v>175</v>
      </c>
      <c r="BN25" t="s">
        <v>222</v>
      </c>
      <c r="BO25" t="s">
        <v>118</v>
      </c>
      <c r="BR25" t="s">
        <v>120</v>
      </c>
      <c r="BS25" t="s">
        <v>164</v>
      </c>
      <c r="CJ25" t="s">
        <v>124</v>
      </c>
      <c r="CK25" t="s">
        <v>168</v>
      </c>
      <c r="CM25" t="s">
        <v>146</v>
      </c>
      <c r="CN25" t="s">
        <v>215</v>
      </c>
      <c r="CO25" s="1">
        <v>42869</v>
      </c>
      <c r="CT25" t="s">
        <v>147</v>
      </c>
      <c r="DG25" s="16" t="str">
        <f t="shared" si="0"/>
        <v>Yes</v>
      </c>
      <c r="DH25" s="24" t="str">
        <f t="shared" si="1"/>
        <v/>
      </c>
      <c r="DI25" s="24" t="str">
        <f t="shared" si="2"/>
        <v/>
      </c>
      <c r="DJ25" t="str">
        <f t="shared" si="3"/>
        <v/>
      </c>
      <c r="DK25" t="str">
        <f t="shared" si="4"/>
        <v/>
      </c>
      <c r="DL25" t="str">
        <f t="shared" si="5"/>
        <v>No Response to #12</v>
      </c>
    </row>
    <row r="26" spans="1:116">
      <c r="A26">
        <v>5338916647</v>
      </c>
      <c r="B26">
        <v>96559106</v>
      </c>
      <c r="C26" s="1">
        <v>42850.761979166666</v>
      </c>
      <c r="D26" s="1">
        <v>42850.768599537034</v>
      </c>
      <c r="E26" t="s">
        <v>367</v>
      </c>
      <c r="J26" t="s">
        <v>368</v>
      </c>
      <c r="K26" t="s">
        <v>369</v>
      </c>
      <c r="L26" t="s">
        <v>370</v>
      </c>
      <c r="M26" t="s">
        <v>371</v>
      </c>
      <c r="N26" t="s">
        <v>372</v>
      </c>
      <c r="O26" t="s">
        <v>373</v>
      </c>
      <c r="P26">
        <v>5</v>
      </c>
      <c r="Q26">
        <v>4</v>
      </c>
      <c r="R26">
        <v>5</v>
      </c>
      <c r="S26">
        <v>1</v>
      </c>
      <c r="T26">
        <v>1</v>
      </c>
      <c r="U26">
        <v>1</v>
      </c>
      <c r="V26">
        <v>3</v>
      </c>
      <c r="W26">
        <v>3</v>
      </c>
      <c r="X26">
        <v>3</v>
      </c>
      <c r="Y26">
        <v>2</v>
      </c>
      <c r="Z26">
        <v>2</v>
      </c>
      <c r="AA26" t="s">
        <v>374</v>
      </c>
      <c r="AB26" t="s">
        <v>174</v>
      </c>
      <c r="AD26" t="s">
        <v>160</v>
      </c>
      <c r="AM26" t="s">
        <v>162</v>
      </c>
      <c r="AP26" t="s">
        <v>135</v>
      </c>
      <c r="AR26" t="s">
        <v>136</v>
      </c>
      <c r="AS26" t="s">
        <v>110</v>
      </c>
      <c r="AU26" t="s">
        <v>111</v>
      </c>
      <c r="AV26" t="s">
        <v>112</v>
      </c>
      <c r="BG26" t="s">
        <v>114</v>
      </c>
      <c r="BI26" t="s">
        <v>115</v>
      </c>
      <c r="BJ26" t="s">
        <v>115</v>
      </c>
      <c r="BK26" t="s">
        <v>124</v>
      </c>
      <c r="BL26" t="s">
        <v>124</v>
      </c>
      <c r="BM26" t="s">
        <v>352</v>
      </c>
      <c r="BN26" t="s">
        <v>117</v>
      </c>
      <c r="BO26" t="s">
        <v>141</v>
      </c>
      <c r="BP26" t="s">
        <v>119</v>
      </c>
      <c r="BR26" t="s">
        <v>120</v>
      </c>
      <c r="BS26" t="s">
        <v>164</v>
      </c>
      <c r="BX26" t="s">
        <v>119</v>
      </c>
      <c r="BZ26" t="s">
        <v>120</v>
      </c>
      <c r="CF26" t="s">
        <v>122</v>
      </c>
      <c r="CH26" t="s">
        <v>375</v>
      </c>
      <c r="CJ26" t="s">
        <v>124</v>
      </c>
      <c r="CK26" t="s">
        <v>256</v>
      </c>
      <c r="CM26" t="s">
        <v>126</v>
      </c>
      <c r="CN26" t="s">
        <v>215</v>
      </c>
      <c r="CO26" s="1">
        <v>42869</v>
      </c>
      <c r="CS26" t="s">
        <v>127</v>
      </c>
      <c r="DA26" t="s">
        <v>151</v>
      </c>
      <c r="DB26" t="s">
        <v>128</v>
      </c>
      <c r="DD26" t="s">
        <v>225</v>
      </c>
      <c r="DG26" s="16" t="str">
        <f t="shared" si="0"/>
        <v>Yes</v>
      </c>
      <c r="DH26" s="24" t="str">
        <f t="shared" si="1"/>
        <v/>
      </c>
      <c r="DI26" s="24" t="str">
        <f t="shared" si="2"/>
        <v/>
      </c>
      <c r="DJ26" t="str">
        <f t="shared" si="3"/>
        <v/>
      </c>
      <c r="DK26" t="str">
        <f t="shared" si="4"/>
        <v/>
      </c>
      <c r="DL26" t="str">
        <f t="shared" si="5"/>
        <v/>
      </c>
    </row>
    <row r="27" spans="1:116">
      <c r="A27">
        <v>5338915508</v>
      </c>
      <c r="B27">
        <v>96559106</v>
      </c>
      <c r="C27" s="1">
        <v>42850.76321759259</v>
      </c>
      <c r="D27" s="1">
        <v>42850.768055555556</v>
      </c>
      <c r="E27" t="s">
        <v>376</v>
      </c>
      <c r="J27" t="s">
        <v>327</v>
      </c>
      <c r="K27" t="s">
        <v>377</v>
      </c>
      <c r="L27" t="s">
        <v>378</v>
      </c>
      <c r="M27" t="s">
        <v>379</v>
      </c>
      <c r="N27" t="s">
        <v>172</v>
      </c>
      <c r="P27">
        <v>5</v>
      </c>
      <c r="Q27">
        <v>5</v>
      </c>
      <c r="R27">
        <v>4</v>
      </c>
      <c r="S27">
        <v>4</v>
      </c>
      <c r="T27">
        <v>5</v>
      </c>
      <c r="U27">
        <v>2</v>
      </c>
      <c r="V27">
        <v>2</v>
      </c>
      <c r="W27">
        <v>2</v>
      </c>
      <c r="X27">
        <v>2</v>
      </c>
      <c r="Y27">
        <v>3</v>
      </c>
      <c r="Z27">
        <v>3</v>
      </c>
      <c r="AB27" t="s">
        <v>174</v>
      </c>
      <c r="AD27" t="s">
        <v>160</v>
      </c>
      <c r="AJ27" t="s">
        <v>209</v>
      </c>
      <c r="AM27" t="s">
        <v>162</v>
      </c>
      <c r="AU27" t="s">
        <v>111</v>
      </c>
      <c r="BI27" t="s">
        <v>124</v>
      </c>
      <c r="BJ27" t="s">
        <v>124</v>
      </c>
      <c r="BK27" t="s">
        <v>124</v>
      </c>
      <c r="BL27" t="s">
        <v>124</v>
      </c>
      <c r="BM27" t="s">
        <v>140</v>
      </c>
      <c r="BN27" t="s">
        <v>117</v>
      </c>
      <c r="BO27" t="s">
        <v>118</v>
      </c>
      <c r="BP27" t="s">
        <v>119</v>
      </c>
      <c r="BR27" t="s">
        <v>120</v>
      </c>
      <c r="BV27" t="s">
        <v>165</v>
      </c>
      <c r="BZ27" t="s">
        <v>120</v>
      </c>
      <c r="CD27" t="s">
        <v>165</v>
      </c>
      <c r="CF27" t="s">
        <v>122</v>
      </c>
      <c r="CJ27" t="s">
        <v>124</v>
      </c>
      <c r="CK27" t="s">
        <v>144</v>
      </c>
      <c r="CL27" t="s">
        <v>186</v>
      </c>
      <c r="CM27" t="s">
        <v>126</v>
      </c>
      <c r="CO27" s="1">
        <v>42869</v>
      </c>
      <c r="CT27" t="s">
        <v>147</v>
      </c>
      <c r="DB27" t="s">
        <v>128</v>
      </c>
      <c r="DG27" s="16" t="str">
        <f t="shared" si="0"/>
        <v>Yes</v>
      </c>
      <c r="DH27" s="24" t="str">
        <f t="shared" si="1"/>
        <v/>
      </c>
      <c r="DI27" s="24" t="str">
        <f t="shared" si="2"/>
        <v/>
      </c>
      <c r="DJ27" t="str">
        <f t="shared" si="3"/>
        <v/>
      </c>
      <c r="DK27" t="str">
        <f t="shared" si="4"/>
        <v/>
      </c>
      <c r="DL27" t="str">
        <f t="shared" si="5"/>
        <v/>
      </c>
    </row>
    <row r="28" spans="1:116">
      <c r="A28">
        <v>5338904608</v>
      </c>
      <c r="B28">
        <v>96559106</v>
      </c>
      <c r="C28" s="1">
        <v>42850.758356481485</v>
      </c>
      <c r="D28" s="1">
        <v>42850.762557870374</v>
      </c>
      <c r="E28" t="s">
        <v>355</v>
      </c>
      <c r="M28" t="s">
        <v>380</v>
      </c>
      <c r="N28" t="s">
        <v>381</v>
      </c>
      <c r="O28" t="s">
        <v>382</v>
      </c>
      <c r="P28">
        <v>5</v>
      </c>
      <c r="Q28">
        <v>5</v>
      </c>
      <c r="R28">
        <v>5</v>
      </c>
      <c r="S28">
        <v>4</v>
      </c>
      <c r="T28">
        <v>3</v>
      </c>
      <c r="U28">
        <v>1</v>
      </c>
      <c r="V28">
        <v>1</v>
      </c>
      <c r="W28">
        <v>3</v>
      </c>
      <c r="X28">
        <v>2</v>
      </c>
      <c r="Y28">
        <v>2</v>
      </c>
      <c r="Z28">
        <v>3</v>
      </c>
      <c r="AC28" t="s">
        <v>159</v>
      </c>
      <c r="AI28" t="s">
        <v>383</v>
      </c>
      <c r="AX28" t="s">
        <v>360</v>
      </c>
      <c r="BD28" t="s">
        <v>138</v>
      </c>
      <c r="BG28" t="s">
        <v>114</v>
      </c>
      <c r="BI28" t="s">
        <v>115</v>
      </c>
      <c r="BJ28" t="s">
        <v>115</v>
      </c>
      <c r="BK28" t="s">
        <v>124</v>
      </c>
      <c r="BM28" t="s">
        <v>116</v>
      </c>
      <c r="BN28" t="s">
        <v>117</v>
      </c>
      <c r="BO28" t="s">
        <v>185</v>
      </c>
      <c r="BR28" t="s">
        <v>120</v>
      </c>
      <c r="BU28" t="s">
        <v>121</v>
      </c>
      <c r="BV28" t="s">
        <v>165</v>
      </c>
      <c r="BZ28" t="s">
        <v>120</v>
      </c>
      <c r="CD28" t="s">
        <v>165</v>
      </c>
      <c r="CF28" t="s">
        <v>122</v>
      </c>
      <c r="CJ28" t="s">
        <v>124</v>
      </c>
      <c r="CM28" t="s">
        <v>126</v>
      </c>
      <c r="CO28" s="1">
        <v>42869</v>
      </c>
      <c r="CT28" t="s">
        <v>147</v>
      </c>
      <c r="DG28" s="16" t="str">
        <f t="shared" si="0"/>
        <v>Yes</v>
      </c>
      <c r="DH28" s="24" t="str">
        <f t="shared" si="1"/>
        <v>No Response to #1</v>
      </c>
      <c r="DI28" s="24" t="str">
        <f t="shared" si="2"/>
        <v/>
      </c>
      <c r="DJ28" t="str">
        <f t="shared" si="3"/>
        <v/>
      </c>
      <c r="DK28" t="str">
        <f t="shared" si="4"/>
        <v/>
      </c>
      <c r="DL28" t="str">
        <f t="shared" si="5"/>
        <v/>
      </c>
    </row>
    <row r="29" spans="1:116">
      <c r="A29">
        <v>5338893549</v>
      </c>
      <c r="B29">
        <v>96559106</v>
      </c>
      <c r="C29" s="1">
        <v>42850.748900462961</v>
      </c>
      <c r="D29" s="1">
        <v>42850.756956018522</v>
      </c>
      <c r="E29" t="s">
        <v>384</v>
      </c>
      <c r="J29" t="s">
        <v>189</v>
      </c>
      <c r="K29" t="s">
        <v>385</v>
      </c>
      <c r="L29" t="s">
        <v>356</v>
      </c>
      <c r="M29" t="s">
        <v>386</v>
      </c>
      <c r="N29" t="s">
        <v>387</v>
      </c>
      <c r="O29" t="s">
        <v>388</v>
      </c>
      <c r="P29">
        <v>3</v>
      </c>
      <c r="Q29">
        <v>4</v>
      </c>
      <c r="R29">
        <v>5</v>
      </c>
      <c r="S29">
        <v>5</v>
      </c>
      <c r="T29">
        <v>5</v>
      </c>
      <c r="U29">
        <v>3</v>
      </c>
      <c r="V29">
        <v>2</v>
      </c>
      <c r="W29">
        <v>2</v>
      </c>
      <c r="X29">
        <v>2</v>
      </c>
      <c r="Y29">
        <v>2</v>
      </c>
      <c r="Z29">
        <v>3</v>
      </c>
      <c r="AA29" t="s">
        <v>389</v>
      </c>
      <c r="AD29" t="s">
        <v>160</v>
      </c>
      <c r="AF29" t="s">
        <v>366</v>
      </c>
      <c r="AG29" t="s">
        <v>351</v>
      </c>
      <c r="AM29" t="s">
        <v>162</v>
      </c>
      <c r="BD29" t="s">
        <v>138</v>
      </c>
      <c r="BI29" t="s">
        <v>115</v>
      </c>
      <c r="BJ29" t="s">
        <v>115</v>
      </c>
      <c r="BK29" t="s">
        <v>124</v>
      </c>
      <c r="BL29" t="s">
        <v>115</v>
      </c>
      <c r="BM29" t="s">
        <v>140</v>
      </c>
      <c r="BN29" t="s">
        <v>117</v>
      </c>
      <c r="BO29" t="s">
        <v>185</v>
      </c>
      <c r="BP29" t="s">
        <v>119</v>
      </c>
      <c r="BR29" t="s">
        <v>120</v>
      </c>
      <c r="BV29" t="s">
        <v>165</v>
      </c>
      <c r="BX29" t="s">
        <v>119</v>
      </c>
      <c r="BZ29" t="s">
        <v>120</v>
      </c>
      <c r="CA29" t="s">
        <v>142</v>
      </c>
      <c r="CG29" t="s">
        <v>390</v>
      </c>
      <c r="CH29" t="s">
        <v>391</v>
      </c>
      <c r="CI29" t="s">
        <v>392</v>
      </c>
      <c r="CJ29" t="s">
        <v>124</v>
      </c>
      <c r="CK29" t="s">
        <v>168</v>
      </c>
      <c r="CM29" t="s">
        <v>146</v>
      </c>
      <c r="CO29" s="1">
        <v>42869</v>
      </c>
      <c r="CP29" t="s">
        <v>261</v>
      </c>
      <c r="CT29" t="s">
        <v>147</v>
      </c>
      <c r="CX29" t="s">
        <v>149</v>
      </c>
      <c r="DB29" t="s">
        <v>128</v>
      </c>
      <c r="DG29" s="16" t="str">
        <f t="shared" si="0"/>
        <v>Yes</v>
      </c>
      <c r="DH29" s="24" t="str">
        <f t="shared" si="1"/>
        <v/>
      </c>
      <c r="DI29" s="24" t="str">
        <f t="shared" si="2"/>
        <v/>
      </c>
      <c r="DJ29" t="str">
        <f t="shared" si="3"/>
        <v/>
      </c>
      <c r="DK29" t="str">
        <f t="shared" si="4"/>
        <v/>
      </c>
      <c r="DL29" t="str">
        <f t="shared" si="5"/>
        <v/>
      </c>
    </row>
    <row r="30" spans="1:116">
      <c r="A30">
        <v>5338887579</v>
      </c>
      <c r="B30">
        <v>96559106</v>
      </c>
      <c r="C30" s="1">
        <v>42850.735219907408</v>
      </c>
      <c r="D30" s="1">
        <v>42850.75409722222</v>
      </c>
      <c r="E30" t="s">
        <v>393</v>
      </c>
      <c r="J30" t="s">
        <v>170</v>
      </c>
      <c r="K30" t="s">
        <v>394</v>
      </c>
      <c r="L30" t="s">
        <v>395</v>
      </c>
      <c r="M30" t="s">
        <v>396</v>
      </c>
      <c r="N30" t="s">
        <v>397</v>
      </c>
      <c r="P30">
        <v>2</v>
      </c>
      <c r="Q30">
        <v>4</v>
      </c>
      <c r="R30">
        <v>5</v>
      </c>
      <c r="S30">
        <v>3</v>
      </c>
      <c r="T30">
        <v>5</v>
      </c>
      <c r="U30">
        <v>4</v>
      </c>
      <c r="V30">
        <v>2</v>
      </c>
      <c r="W30">
        <v>3</v>
      </c>
      <c r="X30">
        <v>3</v>
      </c>
      <c r="Y30">
        <v>2</v>
      </c>
      <c r="Z30">
        <v>3</v>
      </c>
      <c r="AC30" t="s">
        <v>159</v>
      </c>
      <c r="AD30" t="s">
        <v>160</v>
      </c>
      <c r="AJ30" t="s">
        <v>209</v>
      </c>
      <c r="BG30" t="s">
        <v>114</v>
      </c>
      <c r="BK30" t="s">
        <v>124</v>
      </c>
      <c r="BL30" t="s">
        <v>124</v>
      </c>
      <c r="BM30" t="s">
        <v>175</v>
      </c>
      <c r="BN30" t="s">
        <v>222</v>
      </c>
      <c r="BO30" t="s">
        <v>118</v>
      </c>
      <c r="BP30" t="s">
        <v>119</v>
      </c>
      <c r="BU30" t="s">
        <v>121</v>
      </c>
      <c r="BV30" t="s">
        <v>165</v>
      </c>
      <c r="BX30" t="s">
        <v>119</v>
      </c>
      <c r="CA30" t="s">
        <v>142</v>
      </c>
      <c r="CF30" t="s">
        <v>122</v>
      </c>
      <c r="CI30" t="s">
        <v>398</v>
      </c>
      <c r="CJ30" t="s">
        <v>124</v>
      </c>
      <c r="CK30" t="s">
        <v>256</v>
      </c>
      <c r="CM30" t="s">
        <v>126</v>
      </c>
      <c r="CO30" s="1">
        <v>42869</v>
      </c>
      <c r="CS30" t="s">
        <v>127</v>
      </c>
      <c r="CX30" t="s">
        <v>149</v>
      </c>
      <c r="DB30" t="s">
        <v>128</v>
      </c>
      <c r="DD30" t="s">
        <v>225</v>
      </c>
      <c r="DG30" s="16" t="str">
        <f t="shared" si="0"/>
        <v>Yes</v>
      </c>
      <c r="DH30" s="24" t="str">
        <f t="shared" si="1"/>
        <v/>
      </c>
      <c r="DI30" s="24" t="str">
        <f t="shared" si="2"/>
        <v/>
      </c>
      <c r="DJ30" t="str">
        <f t="shared" si="3"/>
        <v/>
      </c>
      <c r="DK30" t="str">
        <f t="shared" si="4"/>
        <v/>
      </c>
      <c r="DL30" t="str">
        <f t="shared" si="5"/>
        <v/>
      </c>
    </row>
    <row r="31" spans="1:116">
      <c r="A31">
        <v>5338884661</v>
      </c>
      <c r="B31">
        <v>96559106</v>
      </c>
      <c r="C31" s="1">
        <v>42850.746898148151</v>
      </c>
      <c r="D31" s="1">
        <v>42850.752696759257</v>
      </c>
      <c r="E31" t="s">
        <v>399</v>
      </c>
      <c r="J31" t="s">
        <v>400</v>
      </c>
      <c r="K31" t="s">
        <v>401</v>
      </c>
      <c r="L31" t="s">
        <v>378</v>
      </c>
      <c r="M31" t="s">
        <v>402</v>
      </c>
      <c r="N31" t="s">
        <v>403</v>
      </c>
      <c r="O31" t="s">
        <v>404</v>
      </c>
      <c r="P31">
        <v>5</v>
      </c>
      <c r="Q31">
        <v>3</v>
      </c>
      <c r="R31">
        <v>5</v>
      </c>
      <c r="S31">
        <v>3</v>
      </c>
      <c r="T31">
        <v>3</v>
      </c>
      <c r="U31">
        <v>5</v>
      </c>
      <c r="V31">
        <v>3</v>
      </c>
      <c r="W31">
        <v>2</v>
      </c>
      <c r="X31">
        <v>3</v>
      </c>
      <c r="Y31">
        <v>3</v>
      </c>
      <c r="Z31">
        <v>4</v>
      </c>
      <c r="AD31" t="s">
        <v>160</v>
      </c>
      <c r="AS31" t="s">
        <v>110</v>
      </c>
      <c r="AU31" t="s">
        <v>111</v>
      </c>
      <c r="BD31" t="s">
        <v>138</v>
      </c>
      <c r="BG31" t="s">
        <v>114</v>
      </c>
      <c r="BH31" t="s">
        <v>405</v>
      </c>
      <c r="BI31" t="s">
        <v>115</v>
      </c>
      <c r="BJ31" t="s">
        <v>124</v>
      </c>
      <c r="BK31" t="s">
        <v>124</v>
      </c>
      <c r="BL31" t="s">
        <v>115</v>
      </c>
      <c r="BM31" t="s">
        <v>140</v>
      </c>
      <c r="BN31" t="s">
        <v>117</v>
      </c>
      <c r="BO31" t="s">
        <v>141</v>
      </c>
      <c r="BR31" t="s">
        <v>120</v>
      </c>
      <c r="BS31" t="s">
        <v>164</v>
      </c>
      <c r="BV31" t="s">
        <v>165</v>
      </c>
      <c r="BX31" t="s">
        <v>119</v>
      </c>
      <c r="BZ31" t="s">
        <v>120</v>
      </c>
      <c r="CA31" t="s">
        <v>142</v>
      </c>
      <c r="CG31" t="s">
        <v>406</v>
      </c>
      <c r="CH31" t="s">
        <v>407</v>
      </c>
      <c r="CI31" t="s">
        <v>408</v>
      </c>
      <c r="CJ31" t="s">
        <v>124</v>
      </c>
      <c r="CK31" t="s">
        <v>342</v>
      </c>
      <c r="CM31" t="s">
        <v>126</v>
      </c>
      <c r="CO31" s="1">
        <v>42869</v>
      </c>
      <c r="CP31" t="s">
        <v>261</v>
      </c>
      <c r="CT31" t="s">
        <v>147</v>
      </c>
      <c r="CX31" t="s">
        <v>149</v>
      </c>
      <c r="CY31" t="s">
        <v>150</v>
      </c>
      <c r="DA31" t="s">
        <v>151</v>
      </c>
      <c r="DG31" s="16" t="str">
        <f t="shared" si="0"/>
        <v>Yes</v>
      </c>
      <c r="DH31" s="24" t="str">
        <f t="shared" si="1"/>
        <v/>
      </c>
      <c r="DI31" s="24" t="str">
        <f t="shared" si="2"/>
        <v/>
      </c>
      <c r="DJ31" t="str">
        <f t="shared" si="3"/>
        <v/>
      </c>
      <c r="DK31" t="str">
        <f t="shared" si="4"/>
        <v/>
      </c>
      <c r="DL31" t="str">
        <f t="shared" si="5"/>
        <v/>
      </c>
    </row>
    <row r="32" spans="1:116">
      <c r="A32">
        <v>5338865875</v>
      </c>
      <c r="B32">
        <v>96559106</v>
      </c>
      <c r="C32" s="1">
        <v>42850.736666666664</v>
      </c>
      <c r="D32" s="1">
        <v>42850.743495370371</v>
      </c>
      <c r="E32" t="s">
        <v>409</v>
      </c>
      <c r="J32" t="s">
        <v>335</v>
      </c>
      <c r="K32" t="s">
        <v>203</v>
      </c>
      <c r="L32" t="s">
        <v>410</v>
      </c>
      <c r="M32" t="s">
        <v>411</v>
      </c>
      <c r="P32">
        <v>5</v>
      </c>
      <c r="Q32">
        <v>4</v>
      </c>
      <c r="R32">
        <v>5</v>
      </c>
      <c r="S32">
        <v>4</v>
      </c>
      <c r="T32">
        <v>4</v>
      </c>
      <c r="U32">
        <v>5</v>
      </c>
      <c r="V32">
        <v>3</v>
      </c>
      <c r="W32">
        <v>4</v>
      </c>
      <c r="X32">
        <v>4</v>
      </c>
      <c r="Y32">
        <v>4</v>
      </c>
      <c r="Z32">
        <v>4</v>
      </c>
      <c r="AF32" t="s">
        <v>366</v>
      </c>
      <c r="AG32" t="s">
        <v>351</v>
      </c>
      <c r="AI32" t="s">
        <v>383</v>
      </c>
      <c r="AP32" t="s">
        <v>135</v>
      </c>
      <c r="AY32" t="s">
        <v>163</v>
      </c>
      <c r="BI32" t="s">
        <v>115</v>
      </c>
      <c r="BJ32" t="s">
        <v>124</v>
      </c>
      <c r="BK32" t="s">
        <v>124</v>
      </c>
      <c r="BL32" t="s">
        <v>124</v>
      </c>
      <c r="BM32" t="s">
        <v>175</v>
      </c>
      <c r="BN32" t="s">
        <v>176</v>
      </c>
      <c r="BO32" t="s">
        <v>118</v>
      </c>
      <c r="BR32" t="s">
        <v>120</v>
      </c>
      <c r="BU32" t="s">
        <v>121</v>
      </c>
      <c r="BV32" t="s">
        <v>165</v>
      </c>
      <c r="BZ32" t="s">
        <v>120</v>
      </c>
      <c r="CC32" t="s">
        <v>233</v>
      </c>
      <c r="CF32" t="s">
        <v>122</v>
      </c>
      <c r="CJ32" t="s">
        <v>124</v>
      </c>
      <c r="CK32" t="s">
        <v>213</v>
      </c>
      <c r="CM32" t="s">
        <v>126</v>
      </c>
      <c r="CO32" s="1">
        <v>42869</v>
      </c>
      <c r="CS32" t="s">
        <v>127</v>
      </c>
      <c r="DA32" t="s">
        <v>151</v>
      </c>
      <c r="DG32" s="16" t="str">
        <f t="shared" si="0"/>
        <v>Yes</v>
      </c>
      <c r="DH32" s="24" t="str">
        <f t="shared" si="1"/>
        <v/>
      </c>
      <c r="DI32" s="24" t="str">
        <f t="shared" si="2"/>
        <v/>
      </c>
      <c r="DJ32" t="str">
        <f t="shared" si="3"/>
        <v/>
      </c>
      <c r="DK32" t="str">
        <f t="shared" si="4"/>
        <v/>
      </c>
      <c r="DL32" t="str">
        <f t="shared" si="5"/>
        <v/>
      </c>
    </row>
    <row r="33" spans="1:116">
      <c r="A33">
        <v>5338862900</v>
      </c>
      <c r="B33">
        <v>96559106</v>
      </c>
      <c r="C33" s="1">
        <v>42850.737303240741</v>
      </c>
      <c r="D33" s="1">
        <v>42850.742013888892</v>
      </c>
      <c r="E33" t="s">
        <v>412</v>
      </c>
      <c r="J33" t="s">
        <v>170</v>
      </c>
      <c r="K33" t="s">
        <v>413</v>
      </c>
      <c r="L33" t="s">
        <v>414</v>
      </c>
      <c r="M33" t="s">
        <v>415</v>
      </c>
      <c r="N33" t="s">
        <v>416</v>
      </c>
      <c r="O33" t="s">
        <v>417</v>
      </c>
      <c r="P33">
        <v>5</v>
      </c>
      <c r="Q33">
        <v>5</v>
      </c>
      <c r="R33">
        <v>5</v>
      </c>
      <c r="S33">
        <v>5</v>
      </c>
      <c r="T33">
        <v>5</v>
      </c>
      <c r="U33">
        <v>5</v>
      </c>
      <c r="W33">
        <v>2</v>
      </c>
      <c r="Y33">
        <v>5</v>
      </c>
      <c r="Z33">
        <v>2</v>
      </c>
      <c r="AI33" t="s">
        <v>383</v>
      </c>
      <c r="BB33" t="s">
        <v>137</v>
      </c>
      <c r="BM33" t="s">
        <v>175</v>
      </c>
      <c r="BN33" t="s">
        <v>117</v>
      </c>
      <c r="BO33" t="s">
        <v>118</v>
      </c>
      <c r="CF33" t="s">
        <v>122</v>
      </c>
      <c r="CG33" t="s">
        <v>418</v>
      </c>
      <c r="CH33" t="s">
        <v>419</v>
      </c>
      <c r="CJ33" t="s">
        <v>124</v>
      </c>
      <c r="CK33" t="s">
        <v>213</v>
      </c>
      <c r="CM33" t="s">
        <v>146</v>
      </c>
      <c r="CO33" s="1">
        <v>42869</v>
      </c>
      <c r="CP33" t="s">
        <v>261</v>
      </c>
      <c r="CT33" t="s">
        <v>147</v>
      </c>
      <c r="DA33" t="s">
        <v>151</v>
      </c>
      <c r="DG33" s="16" t="str">
        <f t="shared" si="0"/>
        <v>Yes</v>
      </c>
      <c r="DH33" s="24" t="str">
        <f t="shared" si="1"/>
        <v/>
      </c>
      <c r="DI33" s="24" t="str">
        <f t="shared" si="2"/>
        <v/>
      </c>
      <c r="DJ33" t="str">
        <f t="shared" si="3"/>
        <v/>
      </c>
      <c r="DK33" t="str">
        <f t="shared" si="4"/>
        <v>No Response to #11</v>
      </c>
      <c r="DL33" t="str">
        <f t="shared" si="5"/>
        <v/>
      </c>
    </row>
    <row r="34" spans="1:116">
      <c r="A34">
        <v>5338860746</v>
      </c>
      <c r="B34">
        <v>96559106</v>
      </c>
      <c r="C34" s="1">
        <v>42850.735891203702</v>
      </c>
      <c r="D34" s="1">
        <v>42850.740902777776</v>
      </c>
      <c r="E34" t="s">
        <v>420</v>
      </c>
      <c r="J34" t="s">
        <v>189</v>
      </c>
      <c r="K34" t="s">
        <v>421</v>
      </c>
      <c r="L34" t="s">
        <v>422</v>
      </c>
      <c r="M34" t="s">
        <v>423</v>
      </c>
      <c r="N34" t="s">
        <v>424</v>
      </c>
      <c r="O34" t="s">
        <v>425</v>
      </c>
      <c r="P34">
        <v>3</v>
      </c>
      <c r="Q34">
        <v>4</v>
      </c>
      <c r="R34">
        <v>5</v>
      </c>
      <c r="S34">
        <v>5</v>
      </c>
      <c r="T34">
        <v>5</v>
      </c>
      <c r="U34">
        <v>3</v>
      </c>
      <c r="V34">
        <v>2</v>
      </c>
      <c r="W34">
        <v>2</v>
      </c>
      <c r="X34">
        <v>2</v>
      </c>
      <c r="Y34">
        <v>2</v>
      </c>
      <c r="Z34">
        <v>2</v>
      </c>
      <c r="AD34" t="s">
        <v>160</v>
      </c>
      <c r="AF34" t="s">
        <v>366</v>
      </c>
      <c r="AG34" t="s">
        <v>351</v>
      </c>
      <c r="AJ34" t="s">
        <v>209</v>
      </c>
      <c r="AL34" t="s">
        <v>284</v>
      </c>
      <c r="AS34" t="s">
        <v>110</v>
      </c>
      <c r="AU34" t="s">
        <v>111</v>
      </c>
      <c r="BC34" t="s">
        <v>196</v>
      </c>
      <c r="BD34" t="s">
        <v>138</v>
      </c>
      <c r="BG34" t="s">
        <v>114</v>
      </c>
      <c r="BI34" t="s">
        <v>124</v>
      </c>
      <c r="BJ34" t="s">
        <v>124</v>
      </c>
      <c r="BK34" t="s">
        <v>124</v>
      </c>
      <c r="BL34" t="s">
        <v>124</v>
      </c>
      <c r="BM34" t="s">
        <v>175</v>
      </c>
      <c r="BN34" t="s">
        <v>176</v>
      </c>
      <c r="BO34" t="s">
        <v>141</v>
      </c>
      <c r="BP34" t="s">
        <v>119</v>
      </c>
      <c r="BV34" t="s">
        <v>165</v>
      </c>
      <c r="BX34" t="s">
        <v>119</v>
      </c>
      <c r="CJ34" t="s">
        <v>124</v>
      </c>
      <c r="CK34" t="s">
        <v>342</v>
      </c>
      <c r="CM34" t="s">
        <v>126</v>
      </c>
      <c r="CO34" s="1">
        <v>42869</v>
      </c>
      <c r="CT34" t="s">
        <v>147</v>
      </c>
      <c r="DG34" s="16" t="str">
        <f t="shared" si="0"/>
        <v>Yes</v>
      </c>
      <c r="DH34" s="24" t="str">
        <f t="shared" si="1"/>
        <v/>
      </c>
      <c r="DI34" s="24" t="str">
        <f t="shared" si="2"/>
        <v/>
      </c>
      <c r="DJ34" t="str">
        <f t="shared" si="3"/>
        <v/>
      </c>
      <c r="DK34" t="str">
        <f t="shared" si="4"/>
        <v/>
      </c>
      <c r="DL34" t="str">
        <f t="shared" si="5"/>
        <v/>
      </c>
    </row>
    <row r="35" spans="1:116">
      <c r="A35">
        <v>5338859301</v>
      </c>
      <c r="B35">
        <v>96559106</v>
      </c>
      <c r="C35" s="1">
        <v>42850.734537037039</v>
      </c>
      <c r="D35" s="1">
        <v>42850.740173611113</v>
      </c>
      <c r="E35" t="s">
        <v>426</v>
      </c>
      <c r="J35" t="s">
        <v>356</v>
      </c>
      <c r="K35" t="s">
        <v>189</v>
      </c>
      <c r="L35" t="s">
        <v>218</v>
      </c>
      <c r="M35" t="s">
        <v>293</v>
      </c>
      <c r="N35" t="s">
        <v>427</v>
      </c>
      <c r="O35" t="s">
        <v>428</v>
      </c>
      <c r="P35">
        <v>2</v>
      </c>
      <c r="Q35">
        <v>5</v>
      </c>
      <c r="R35">
        <v>5</v>
      </c>
      <c r="S35">
        <v>5</v>
      </c>
      <c r="T35">
        <v>5</v>
      </c>
      <c r="U35">
        <v>2</v>
      </c>
      <c r="V35">
        <v>3</v>
      </c>
      <c r="W35">
        <v>3</v>
      </c>
      <c r="X35">
        <v>3</v>
      </c>
      <c r="Y35">
        <v>3</v>
      </c>
      <c r="Z35">
        <v>3</v>
      </c>
      <c r="AB35" t="s">
        <v>174</v>
      </c>
      <c r="AC35" t="s">
        <v>159</v>
      </c>
      <c r="AG35" t="s">
        <v>351</v>
      </c>
      <c r="AU35" t="s">
        <v>111</v>
      </c>
      <c r="BD35" t="s">
        <v>138</v>
      </c>
      <c r="BI35" t="s">
        <v>124</v>
      </c>
      <c r="BJ35" t="s">
        <v>124</v>
      </c>
      <c r="BK35" t="s">
        <v>124</v>
      </c>
      <c r="BL35" t="s">
        <v>124</v>
      </c>
      <c r="BM35" t="s">
        <v>175</v>
      </c>
      <c r="BN35" t="s">
        <v>176</v>
      </c>
      <c r="BO35" t="s">
        <v>141</v>
      </c>
      <c r="BP35" t="s">
        <v>119</v>
      </c>
      <c r="BV35" t="s">
        <v>165</v>
      </c>
      <c r="BX35" t="s">
        <v>119</v>
      </c>
      <c r="CD35" t="s">
        <v>165</v>
      </c>
      <c r="CJ35" t="s">
        <v>124</v>
      </c>
      <c r="CK35" t="s">
        <v>342</v>
      </c>
      <c r="CM35" t="s">
        <v>126</v>
      </c>
      <c r="CO35" s="1">
        <v>42869</v>
      </c>
      <c r="CS35" t="s">
        <v>127</v>
      </c>
      <c r="CT35" t="s">
        <v>147</v>
      </c>
      <c r="CX35" t="s">
        <v>149</v>
      </c>
      <c r="CY35" t="s">
        <v>150</v>
      </c>
      <c r="DB35" t="s">
        <v>128</v>
      </c>
      <c r="DG35" s="16" t="str">
        <f t="shared" si="0"/>
        <v>Yes</v>
      </c>
      <c r="DH35" s="24" t="str">
        <f t="shared" si="1"/>
        <v/>
      </c>
      <c r="DI35" s="24" t="str">
        <f t="shared" si="2"/>
        <v/>
      </c>
      <c r="DJ35" t="str">
        <f t="shared" si="3"/>
        <v/>
      </c>
      <c r="DK35" t="str">
        <f t="shared" si="4"/>
        <v/>
      </c>
      <c r="DL35" t="str">
        <f t="shared" si="5"/>
        <v/>
      </c>
    </row>
    <row r="36" spans="1:116">
      <c r="A36">
        <v>5338842519</v>
      </c>
      <c r="B36">
        <v>96559106</v>
      </c>
      <c r="C36" s="1">
        <v>42850.727546296293</v>
      </c>
      <c r="D36" s="1">
        <v>42850.731770833336</v>
      </c>
      <c r="E36" t="s">
        <v>429</v>
      </c>
      <c r="M36" t="s">
        <v>396</v>
      </c>
      <c r="N36" t="s">
        <v>338</v>
      </c>
      <c r="P36">
        <v>3</v>
      </c>
      <c r="Q36">
        <v>3</v>
      </c>
      <c r="R36">
        <v>5</v>
      </c>
      <c r="S36">
        <v>5</v>
      </c>
      <c r="T36">
        <v>5</v>
      </c>
      <c r="U36">
        <v>5</v>
      </c>
      <c r="V36">
        <v>4</v>
      </c>
      <c r="W36">
        <v>2</v>
      </c>
      <c r="X36">
        <v>4</v>
      </c>
      <c r="Y36">
        <v>4</v>
      </c>
      <c r="Z36">
        <v>1</v>
      </c>
      <c r="AG36" t="s">
        <v>351</v>
      </c>
      <c r="AP36" t="s">
        <v>135</v>
      </c>
      <c r="AV36" t="s">
        <v>112</v>
      </c>
      <c r="BD36" t="s">
        <v>138</v>
      </c>
      <c r="BG36" t="s">
        <v>114</v>
      </c>
      <c r="BI36" t="s">
        <v>124</v>
      </c>
      <c r="BJ36" t="s">
        <v>124</v>
      </c>
      <c r="BK36" t="s">
        <v>124</v>
      </c>
      <c r="BL36" t="s">
        <v>124</v>
      </c>
      <c r="BM36" t="s">
        <v>175</v>
      </c>
      <c r="BN36" t="s">
        <v>176</v>
      </c>
      <c r="BO36" t="s">
        <v>185</v>
      </c>
      <c r="BS36" t="s">
        <v>164</v>
      </c>
      <c r="BT36" t="s">
        <v>142</v>
      </c>
      <c r="BU36" t="s">
        <v>121</v>
      </c>
      <c r="BX36" t="s">
        <v>119</v>
      </c>
      <c r="BZ36" t="s">
        <v>120</v>
      </c>
      <c r="CD36" t="s">
        <v>165</v>
      </c>
      <c r="CJ36" t="s">
        <v>124</v>
      </c>
      <c r="CK36" t="s">
        <v>213</v>
      </c>
      <c r="CM36" t="s">
        <v>146</v>
      </c>
      <c r="CO36" s="1">
        <v>42869</v>
      </c>
      <c r="CP36" t="s">
        <v>261</v>
      </c>
      <c r="CT36" t="s">
        <v>147</v>
      </c>
      <c r="DE36" t="s">
        <v>144</v>
      </c>
      <c r="DF36" t="s">
        <v>430</v>
      </c>
      <c r="DG36" s="16" t="str">
        <f t="shared" si="0"/>
        <v>Yes</v>
      </c>
      <c r="DH36" s="24" t="str">
        <f t="shared" si="1"/>
        <v>No Response to #1</v>
      </c>
      <c r="DI36" s="24" t="str">
        <f t="shared" si="2"/>
        <v/>
      </c>
      <c r="DJ36" t="str">
        <f t="shared" si="3"/>
        <v/>
      </c>
      <c r="DK36" t="str">
        <f t="shared" si="4"/>
        <v/>
      </c>
      <c r="DL36" t="str">
        <f t="shared" si="5"/>
        <v/>
      </c>
    </row>
    <row r="37" spans="1:116">
      <c r="A37">
        <v>5338833946</v>
      </c>
      <c r="B37">
        <v>96559106</v>
      </c>
      <c r="C37" s="1">
        <v>42850.716469907406</v>
      </c>
      <c r="D37" s="1">
        <v>42850.727476851855</v>
      </c>
      <c r="E37" t="s">
        <v>431</v>
      </c>
      <c r="J37" t="s">
        <v>189</v>
      </c>
      <c r="K37" t="s">
        <v>432</v>
      </c>
      <c r="L37" t="s">
        <v>433</v>
      </c>
      <c r="M37" t="s">
        <v>434</v>
      </c>
      <c r="N37" t="s">
        <v>435</v>
      </c>
      <c r="O37" t="s">
        <v>436</v>
      </c>
      <c r="P37">
        <v>3</v>
      </c>
      <c r="Q37">
        <v>5</v>
      </c>
      <c r="R37">
        <v>4</v>
      </c>
      <c r="S37">
        <v>4</v>
      </c>
      <c r="T37">
        <v>2</v>
      </c>
      <c r="U37">
        <v>4</v>
      </c>
      <c r="V37">
        <v>2</v>
      </c>
      <c r="W37">
        <v>2</v>
      </c>
      <c r="X37">
        <v>4</v>
      </c>
      <c r="Y37">
        <v>4</v>
      </c>
      <c r="Z37">
        <v>3</v>
      </c>
      <c r="AB37" t="s">
        <v>174</v>
      </c>
      <c r="AD37" t="s">
        <v>160</v>
      </c>
      <c r="AM37" t="s">
        <v>162</v>
      </c>
      <c r="BC37" t="s">
        <v>196</v>
      </c>
      <c r="BG37" t="s">
        <v>114</v>
      </c>
      <c r="BH37" t="s">
        <v>437</v>
      </c>
      <c r="BI37" t="s">
        <v>115</v>
      </c>
      <c r="BJ37" t="s">
        <v>115</v>
      </c>
      <c r="BK37" t="s">
        <v>124</v>
      </c>
      <c r="BL37" t="s">
        <v>124</v>
      </c>
      <c r="BM37" t="s">
        <v>184</v>
      </c>
      <c r="BN37" t="s">
        <v>117</v>
      </c>
      <c r="BO37" t="s">
        <v>118</v>
      </c>
      <c r="BP37" t="s">
        <v>119</v>
      </c>
      <c r="BR37" t="s">
        <v>120</v>
      </c>
      <c r="BV37" t="s">
        <v>165</v>
      </c>
      <c r="BX37" t="s">
        <v>119</v>
      </c>
      <c r="BZ37" t="s">
        <v>120</v>
      </c>
      <c r="CD37" t="s">
        <v>165</v>
      </c>
      <c r="CG37" t="s">
        <v>438</v>
      </c>
      <c r="CH37" t="s">
        <v>439</v>
      </c>
      <c r="CI37" t="s">
        <v>440</v>
      </c>
      <c r="CJ37" t="s">
        <v>124</v>
      </c>
      <c r="CK37" t="s">
        <v>168</v>
      </c>
      <c r="CM37" t="s">
        <v>126</v>
      </c>
      <c r="CO37" s="1">
        <v>42869</v>
      </c>
      <c r="CT37" t="s">
        <v>147</v>
      </c>
      <c r="CY37" t="s">
        <v>150</v>
      </c>
      <c r="DB37" t="s">
        <v>128</v>
      </c>
      <c r="DD37" t="s">
        <v>225</v>
      </c>
      <c r="DG37" s="16" t="str">
        <f t="shared" si="0"/>
        <v>Yes</v>
      </c>
      <c r="DH37" s="24" t="str">
        <f t="shared" si="1"/>
        <v/>
      </c>
      <c r="DI37" s="24" t="str">
        <f t="shared" si="2"/>
        <v/>
      </c>
      <c r="DJ37" t="str">
        <f t="shared" si="3"/>
        <v/>
      </c>
      <c r="DK37" t="str">
        <f t="shared" si="4"/>
        <v/>
      </c>
      <c r="DL37" t="str">
        <f t="shared" si="5"/>
        <v/>
      </c>
    </row>
    <row r="38" spans="1:116">
      <c r="A38">
        <v>5338832295</v>
      </c>
      <c r="B38">
        <v>96559106</v>
      </c>
      <c r="C38" s="1">
        <v>42850.71837962963</v>
      </c>
      <c r="D38" s="1">
        <v>42850.726689814815</v>
      </c>
      <c r="E38" t="s">
        <v>441</v>
      </c>
      <c r="J38" t="s">
        <v>442</v>
      </c>
      <c r="K38" t="s">
        <v>443</v>
      </c>
      <c r="L38" t="s">
        <v>444</v>
      </c>
      <c r="M38" t="s">
        <v>445</v>
      </c>
      <c r="N38" t="s">
        <v>446</v>
      </c>
      <c r="O38" t="s">
        <v>447</v>
      </c>
      <c r="P38">
        <v>4</v>
      </c>
      <c r="Q38">
        <v>5</v>
      </c>
      <c r="R38">
        <v>5</v>
      </c>
      <c r="S38">
        <v>5</v>
      </c>
      <c r="T38">
        <v>4</v>
      </c>
      <c r="U38">
        <v>3</v>
      </c>
      <c r="V38">
        <v>3</v>
      </c>
      <c r="Y38">
        <v>2</v>
      </c>
      <c r="AA38" t="s">
        <v>448</v>
      </c>
      <c r="AB38" t="s">
        <v>174</v>
      </c>
      <c r="AF38" t="s">
        <v>366</v>
      </c>
      <c r="AS38" t="s">
        <v>110</v>
      </c>
      <c r="AU38" t="s">
        <v>111</v>
      </c>
      <c r="BG38" t="s">
        <v>114</v>
      </c>
      <c r="BI38" t="s">
        <v>115</v>
      </c>
      <c r="BJ38" t="s">
        <v>115</v>
      </c>
      <c r="BK38" t="s">
        <v>124</v>
      </c>
      <c r="BL38" t="s">
        <v>124</v>
      </c>
      <c r="BM38" t="s">
        <v>175</v>
      </c>
      <c r="BN38" t="s">
        <v>176</v>
      </c>
      <c r="BO38" t="s">
        <v>141</v>
      </c>
      <c r="BR38" t="s">
        <v>120</v>
      </c>
      <c r="BS38" t="s">
        <v>164</v>
      </c>
      <c r="BX38" t="s">
        <v>119</v>
      </c>
      <c r="BZ38" t="s">
        <v>120</v>
      </c>
      <c r="CF38" t="s">
        <v>122</v>
      </c>
      <c r="CH38" t="s">
        <v>449</v>
      </c>
      <c r="CI38" t="s">
        <v>450</v>
      </c>
      <c r="CJ38" t="s">
        <v>124</v>
      </c>
      <c r="CK38" t="s">
        <v>342</v>
      </c>
      <c r="CM38" t="s">
        <v>214</v>
      </c>
      <c r="CO38" s="1">
        <v>42869</v>
      </c>
      <c r="CS38" t="s">
        <v>127</v>
      </c>
      <c r="CX38" t="s">
        <v>149</v>
      </c>
      <c r="DB38" t="s">
        <v>128</v>
      </c>
      <c r="DG38" s="16" t="str">
        <f t="shared" si="0"/>
        <v>Yes</v>
      </c>
      <c r="DH38" s="24" t="str">
        <f t="shared" si="1"/>
        <v/>
      </c>
      <c r="DI38" s="24" t="str">
        <f t="shared" si="2"/>
        <v/>
      </c>
      <c r="DJ38" t="str">
        <f t="shared" si="3"/>
        <v/>
      </c>
      <c r="DK38" t="str">
        <f t="shared" si="4"/>
        <v/>
      </c>
      <c r="DL38" t="str">
        <f t="shared" si="5"/>
        <v/>
      </c>
    </row>
    <row r="39" spans="1:116">
      <c r="A39">
        <v>5338828952</v>
      </c>
      <c r="B39">
        <v>96559106</v>
      </c>
      <c r="C39" s="1">
        <v>42850.720046296294</v>
      </c>
      <c r="D39" s="1">
        <v>42850.724999999999</v>
      </c>
      <c r="E39" t="s">
        <v>451</v>
      </c>
      <c r="J39" t="s">
        <v>452</v>
      </c>
      <c r="K39" t="s">
        <v>453</v>
      </c>
      <c r="L39" t="s">
        <v>181</v>
      </c>
      <c r="M39" t="s">
        <v>454</v>
      </c>
      <c r="N39" t="s">
        <v>359</v>
      </c>
      <c r="O39" t="s">
        <v>455</v>
      </c>
      <c r="P39">
        <v>3</v>
      </c>
      <c r="Q39">
        <v>5</v>
      </c>
      <c r="R39">
        <v>5</v>
      </c>
      <c r="S39">
        <v>3</v>
      </c>
      <c r="T39">
        <v>2</v>
      </c>
      <c r="U39">
        <v>3</v>
      </c>
      <c r="V39">
        <v>1</v>
      </c>
      <c r="W39">
        <v>3</v>
      </c>
      <c r="X39">
        <v>3</v>
      </c>
      <c r="Y39">
        <v>2</v>
      </c>
      <c r="Z39">
        <v>3</v>
      </c>
      <c r="AB39" t="s">
        <v>174</v>
      </c>
      <c r="AD39" t="s">
        <v>160</v>
      </c>
      <c r="AS39" t="s">
        <v>110</v>
      </c>
      <c r="AV39" t="s">
        <v>112</v>
      </c>
      <c r="BG39" t="s">
        <v>114</v>
      </c>
      <c r="BK39" t="s">
        <v>124</v>
      </c>
      <c r="BL39" t="s">
        <v>124</v>
      </c>
      <c r="BM39" t="s">
        <v>116</v>
      </c>
      <c r="BN39" t="s">
        <v>117</v>
      </c>
      <c r="BO39" t="s">
        <v>185</v>
      </c>
      <c r="BP39" t="s">
        <v>119</v>
      </c>
      <c r="BR39" t="s">
        <v>120</v>
      </c>
      <c r="BT39" t="s">
        <v>142</v>
      </c>
      <c r="BX39" t="s">
        <v>119</v>
      </c>
      <c r="BZ39" t="s">
        <v>120</v>
      </c>
      <c r="CB39" t="s">
        <v>121</v>
      </c>
      <c r="CJ39" t="s">
        <v>124</v>
      </c>
      <c r="CK39" t="s">
        <v>342</v>
      </c>
      <c r="CM39" t="s">
        <v>126</v>
      </c>
      <c r="CO39" s="1">
        <v>42869</v>
      </c>
      <c r="CS39" t="s">
        <v>127</v>
      </c>
      <c r="CT39" t="s">
        <v>147</v>
      </c>
      <c r="DB39" t="s">
        <v>128</v>
      </c>
      <c r="DG39" s="16" t="str">
        <f t="shared" si="0"/>
        <v>Yes</v>
      </c>
      <c r="DH39" s="24" t="str">
        <f t="shared" si="1"/>
        <v/>
      </c>
      <c r="DI39" s="24" t="str">
        <f t="shared" si="2"/>
        <v/>
      </c>
      <c r="DJ39" t="str">
        <f t="shared" si="3"/>
        <v/>
      </c>
      <c r="DK39" t="str">
        <f t="shared" si="4"/>
        <v/>
      </c>
      <c r="DL39" t="str">
        <f t="shared" si="5"/>
        <v/>
      </c>
    </row>
    <row r="40" spans="1:116">
      <c r="A40">
        <v>5338822199</v>
      </c>
      <c r="B40">
        <v>96559106</v>
      </c>
      <c r="C40" s="1">
        <v>42850.716099537036</v>
      </c>
      <c r="D40" s="1">
        <v>42850.721562500003</v>
      </c>
      <c r="E40" t="s">
        <v>456</v>
      </c>
      <c r="J40" t="s">
        <v>457</v>
      </c>
      <c r="K40" t="s">
        <v>131</v>
      </c>
      <c r="L40" t="s">
        <v>458</v>
      </c>
      <c r="M40" t="s">
        <v>293</v>
      </c>
      <c r="N40" t="s">
        <v>459</v>
      </c>
      <c r="O40" t="s">
        <v>460</v>
      </c>
      <c r="P40">
        <v>1</v>
      </c>
      <c r="Q40">
        <v>4</v>
      </c>
      <c r="R40">
        <v>5</v>
      </c>
      <c r="S40">
        <v>3</v>
      </c>
      <c r="T40">
        <v>2</v>
      </c>
      <c r="U40">
        <v>3</v>
      </c>
      <c r="V40">
        <v>1</v>
      </c>
      <c r="W40">
        <v>1</v>
      </c>
      <c r="X40">
        <v>1</v>
      </c>
      <c r="Y40">
        <v>3</v>
      </c>
      <c r="Z40">
        <v>3</v>
      </c>
      <c r="AA40" t="s">
        <v>461</v>
      </c>
      <c r="AE40" t="s">
        <v>221</v>
      </c>
      <c r="AF40" t="s">
        <v>366</v>
      </c>
      <c r="AU40" t="s">
        <v>111</v>
      </c>
      <c r="BD40" t="s">
        <v>138</v>
      </c>
      <c r="BG40" t="s">
        <v>114</v>
      </c>
      <c r="BI40" t="s">
        <v>115</v>
      </c>
      <c r="BJ40" t="s">
        <v>115</v>
      </c>
      <c r="BK40" t="s">
        <v>124</v>
      </c>
      <c r="BL40" t="s">
        <v>115</v>
      </c>
      <c r="BM40" t="s">
        <v>175</v>
      </c>
      <c r="BN40" t="s">
        <v>176</v>
      </c>
      <c r="BO40" t="s">
        <v>118</v>
      </c>
      <c r="BP40" t="s">
        <v>119</v>
      </c>
      <c r="BR40" t="s">
        <v>120</v>
      </c>
      <c r="BT40" t="s">
        <v>142</v>
      </c>
      <c r="BX40" t="s">
        <v>119</v>
      </c>
      <c r="BZ40" t="s">
        <v>120</v>
      </c>
      <c r="CA40" t="s">
        <v>142</v>
      </c>
      <c r="CG40" t="s">
        <v>462</v>
      </c>
      <c r="CH40" t="s">
        <v>463</v>
      </c>
      <c r="CI40" t="s">
        <v>464</v>
      </c>
      <c r="CJ40" t="s">
        <v>124</v>
      </c>
      <c r="CK40" t="s">
        <v>125</v>
      </c>
      <c r="CM40" t="s">
        <v>126</v>
      </c>
      <c r="CO40" s="1">
        <v>42869</v>
      </c>
      <c r="CP40" t="s">
        <v>261</v>
      </c>
      <c r="CT40" t="s">
        <v>147</v>
      </c>
      <c r="CY40" t="s">
        <v>150</v>
      </c>
      <c r="DG40" s="16" t="str">
        <f t="shared" si="0"/>
        <v>Yes</v>
      </c>
      <c r="DH40" s="24" t="str">
        <f t="shared" si="1"/>
        <v/>
      </c>
      <c r="DI40" s="24" t="str">
        <f t="shared" si="2"/>
        <v/>
      </c>
      <c r="DJ40" t="str">
        <f t="shared" si="3"/>
        <v/>
      </c>
      <c r="DK40" t="str">
        <f t="shared" si="4"/>
        <v/>
      </c>
      <c r="DL40" t="str">
        <f t="shared" si="5"/>
        <v/>
      </c>
    </row>
    <row r="41" spans="1:116">
      <c r="A41">
        <v>5338812813</v>
      </c>
      <c r="B41">
        <v>96559106</v>
      </c>
      <c r="C41" s="1">
        <v>42850.703622685185</v>
      </c>
      <c r="D41" s="1">
        <v>42850.716898148145</v>
      </c>
      <c r="E41" t="s">
        <v>465</v>
      </c>
      <c r="J41" t="s">
        <v>466</v>
      </c>
      <c r="K41" t="s">
        <v>467</v>
      </c>
      <c r="L41" t="s">
        <v>468</v>
      </c>
      <c r="M41" t="s">
        <v>469</v>
      </c>
      <c r="N41" t="s">
        <v>365</v>
      </c>
      <c r="O41" t="s">
        <v>470</v>
      </c>
      <c r="P41">
        <v>5</v>
      </c>
      <c r="Q41">
        <v>5</v>
      </c>
      <c r="R41">
        <v>5</v>
      </c>
      <c r="S41">
        <v>5</v>
      </c>
      <c r="T41">
        <v>5</v>
      </c>
      <c r="U41">
        <v>3</v>
      </c>
      <c r="V41">
        <v>3</v>
      </c>
      <c r="W41">
        <v>3</v>
      </c>
      <c r="X41">
        <v>3</v>
      </c>
      <c r="Y41">
        <v>3</v>
      </c>
      <c r="Z41">
        <v>3</v>
      </c>
      <c r="AA41" t="s">
        <v>471</v>
      </c>
      <c r="AE41" t="s">
        <v>221</v>
      </c>
      <c r="AL41" t="s">
        <v>284</v>
      </c>
      <c r="AN41" t="s">
        <v>232</v>
      </c>
      <c r="BD41" t="s">
        <v>138</v>
      </c>
      <c r="BG41" t="s">
        <v>114</v>
      </c>
      <c r="BI41" t="s">
        <v>124</v>
      </c>
      <c r="BJ41" t="s">
        <v>124</v>
      </c>
      <c r="BK41" t="s">
        <v>124</v>
      </c>
      <c r="BL41" t="s">
        <v>124</v>
      </c>
      <c r="BM41" t="s">
        <v>175</v>
      </c>
      <c r="BN41" t="s">
        <v>176</v>
      </c>
      <c r="BO41" t="s">
        <v>185</v>
      </c>
      <c r="BS41" t="s">
        <v>164</v>
      </c>
      <c r="BT41" t="s">
        <v>142</v>
      </c>
      <c r="BV41" t="s">
        <v>165</v>
      </c>
      <c r="BX41" t="s">
        <v>119</v>
      </c>
      <c r="CA41" t="s">
        <v>142</v>
      </c>
      <c r="CD41" t="s">
        <v>165</v>
      </c>
      <c r="CG41" t="s">
        <v>472</v>
      </c>
      <c r="CH41" t="s">
        <v>473</v>
      </c>
      <c r="CI41" t="s">
        <v>474</v>
      </c>
      <c r="CJ41" t="s">
        <v>124</v>
      </c>
      <c r="CK41" t="s">
        <v>342</v>
      </c>
      <c r="CM41" t="s">
        <v>214</v>
      </c>
      <c r="CO41" s="1">
        <v>42869</v>
      </c>
      <c r="CS41" t="s">
        <v>127</v>
      </c>
      <c r="CT41" t="s">
        <v>147</v>
      </c>
      <c r="CX41" t="s">
        <v>149</v>
      </c>
      <c r="CY41" t="s">
        <v>150</v>
      </c>
      <c r="DB41" t="s">
        <v>128</v>
      </c>
      <c r="DG41" s="16" t="str">
        <f t="shared" si="0"/>
        <v>Yes</v>
      </c>
      <c r="DH41" s="24" t="str">
        <f t="shared" si="1"/>
        <v/>
      </c>
      <c r="DI41" s="24" t="str">
        <f t="shared" si="2"/>
        <v/>
      </c>
      <c r="DJ41" t="str">
        <f t="shared" si="3"/>
        <v/>
      </c>
      <c r="DK41" t="str">
        <f t="shared" si="4"/>
        <v/>
      </c>
      <c r="DL41" t="str">
        <f t="shared" si="5"/>
        <v/>
      </c>
    </row>
    <row r="42" spans="1:116">
      <c r="A42">
        <v>5338808156</v>
      </c>
      <c r="B42">
        <v>96559106</v>
      </c>
      <c r="C42" s="1">
        <v>42850.709236111114</v>
      </c>
      <c r="D42" s="1">
        <v>42850.714675925927</v>
      </c>
      <c r="E42" t="s">
        <v>475</v>
      </c>
      <c r="J42" t="s">
        <v>189</v>
      </c>
      <c r="K42" t="s">
        <v>476</v>
      </c>
      <c r="L42" t="s">
        <v>477</v>
      </c>
      <c r="M42" t="s">
        <v>293</v>
      </c>
      <c r="N42" t="s">
        <v>348</v>
      </c>
      <c r="O42" t="s">
        <v>478</v>
      </c>
      <c r="P42">
        <v>5</v>
      </c>
      <c r="Q42">
        <v>5</v>
      </c>
      <c r="R42">
        <v>5</v>
      </c>
      <c r="S42">
        <v>4</v>
      </c>
      <c r="T42">
        <v>3</v>
      </c>
      <c r="U42">
        <v>5</v>
      </c>
      <c r="V42">
        <v>3</v>
      </c>
      <c r="W42">
        <v>3</v>
      </c>
      <c r="X42">
        <v>3</v>
      </c>
      <c r="Y42">
        <v>5</v>
      </c>
      <c r="Z42">
        <v>5</v>
      </c>
      <c r="AA42" t="s">
        <v>479</v>
      </c>
      <c r="AD42" t="s">
        <v>160</v>
      </c>
      <c r="AO42" t="s">
        <v>332</v>
      </c>
      <c r="AY42" t="s">
        <v>163</v>
      </c>
      <c r="BD42" t="s">
        <v>138</v>
      </c>
      <c r="BG42" t="s">
        <v>114</v>
      </c>
      <c r="BI42" t="s">
        <v>124</v>
      </c>
      <c r="BJ42" t="s">
        <v>124</v>
      </c>
      <c r="BK42" t="s">
        <v>124</v>
      </c>
      <c r="BL42" t="s">
        <v>115</v>
      </c>
      <c r="BM42" t="s">
        <v>175</v>
      </c>
      <c r="BN42" t="s">
        <v>176</v>
      </c>
      <c r="BO42" t="s">
        <v>185</v>
      </c>
      <c r="BR42" t="s">
        <v>120</v>
      </c>
      <c r="BV42" t="s">
        <v>165</v>
      </c>
      <c r="BW42" t="s">
        <v>480</v>
      </c>
      <c r="BX42" t="s">
        <v>119</v>
      </c>
      <c r="CB42" t="s">
        <v>121</v>
      </c>
      <c r="CD42" t="s">
        <v>165</v>
      </c>
      <c r="CJ42" t="s">
        <v>124</v>
      </c>
      <c r="CK42" t="s">
        <v>256</v>
      </c>
      <c r="CM42" t="s">
        <v>126</v>
      </c>
      <c r="CO42" s="1">
        <v>42869</v>
      </c>
      <c r="CS42" t="s">
        <v>127</v>
      </c>
      <c r="CW42" t="s">
        <v>481</v>
      </c>
      <c r="CY42" t="s">
        <v>150</v>
      </c>
      <c r="DA42" t="s">
        <v>151</v>
      </c>
      <c r="DB42" t="s">
        <v>128</v>
      </c>
      <c r="DD42" t="s">
        <v>225</v>
      </c>
      <c r="DG42" s="16" t="str">
        <f t="shared" si="0"/>
        <v>Yes</v>
      </c>
      <c r="DH42" s="24" t="str">
        <f t="shared" si="1"/>
        <v/>
      </c>
      <c r="DI42" s="24" t="str">
        <f t="shared" si="2"/>
        <v/>
      </c>
      <c r="DJ42" t="str">
        <f t="shared" si="3"/>
        <v/>
      </c>
      <c r="DK42" t="str">
        <f t="shared" si="4"/>
        <v/>
      </c>
      <c r="DL42" t="str">
        <f t="shared" si="5"/>
        <v/>
      </c>
    </row>
    <row r="43" spans="1:116">
      <c r="A43">
        <v>5338805433</v>
      </c>
      <c r="B43">
        <v>96559106</v>
      </c>
      <c r="C43" s="1">
        <v>42850.702800925923</v>
      </c>
      <c r="D43" s="1">
        <v>42850.713368055556</v>
      </c>
      <c r="E43" t="s">
        <v>482</v>
      </c>
      <c r="M43" t="s">
        <v>483</v>
      </c>
      <c r="N43" t="s">
        <v>484</v>
      </c>
      <c r="P43">
        <v>4</v>
      </c>
      <c r="Q43">
        <v>4</v>
      </c>
      <c r="R43">
        <v>5</v>
      </c>
      <c r="S43">
        <v>4</v>
      </c>
      <c r="T43">
        <v>4</v>
      </c>
      <c r="U43">
        <v>1</v>
      </c>
      <c r="V43">
        <v>1</v>
      </c>
      <c r="W43">
        <v>2</v>
      </c>
      <c r="X43">
        <v>1</v>
      </c>
      <c r="Y43">
        <v>1</v>
      </c>
      <c r="Z43">
        <v>1</v>
      </c>
      <c r="AB43" t="s">
        <v>174</v>
      </c>
      <c r="AJ43" t="s">
        <v>209</v>
      </c>
      <c r="AM43" t="s">
        <v>162</v>
      </c>
      <c r="AO43" t="s">
        <v>332</v>
      </c>
      <c r="BD43" t="s">
        <v>138</v>
      </c>
      <c r="BG43" t="s">
        <v>114</v>
      </c>
      <c r="BI43" t="s">
        <v>115</v>
      </c>
      <c r="BJ43" t="s">
        <v>115</v>
      </c>
      <c r="BK43" t="s">
        <v>124</v>
      </c>
      <c r="BL43" t="s">
        <v>124</v>
      </c>
      <c r="BM43" t="s">
        <v>140</v>
      </c>
      <c r="BN43" t="s">
        <v>117</v>
      </c>
      <c r="BO43" t="s">
        <v>118</v>
      </c>
      <c r="BP43" t="s">
        <v>119</v>
      </c>
      <c r="BR43" t="s">
        <v>120</v>
      </c>
      <c r="BU43" t="s">
        <v>121</v>
      </c>
      <c r="BX43" t="s">
        <v>119</v>
      </c>
      <c r="BZ43" t="s">
        <v>120</v>
      </c>
      <c r="CB43" t="s">
        <v>121</v>
      </c>
      <c r="CH43" t="s">
        <v>485</v>
      </c>
      <c r="CJ43" t="s">
        <v>124</v>
      </c>
      <c r="CK43" t="s">
        <v>213</v>
      </c>
      <c r="CM43" t="s">
        <v>214</v>
      </c>
      <c r="CO43" s="1">
        <v>42869</v>
      </c>
      <c r="CT43" t="s">
        <v>147</v>
      </c>
      <c r="CX43" t="s">
        <v>149</v>
      </c>
      <c r="DB43" t="s">
        <v>128</v>
      </c>
      <c r="DG43" s="16" t="str">
        <f t="shared" si="0"/>
        <v>Yes</v>
      </c>
      <c r="DH43" s="24" t="str">
        <f t="shared" si="1"/>
        <v>No Response to #1</v>
      </c>
      <c r="DI43" s="24" t="str">
        <f t="shared" si="2"/>
        <v/>
      </c>
      <c r="DJ43" t="str">
        <f t="shared" si="3"/>
        <v/>
      </c>
      <c r="DK43" t="str">
        <f t="shared" si="4"/>
        <v/>
      </c>
      <c r="DL43" t="str">
        <f t="shared" si="5"/>
        <v/>
      </c>
    </row>
    <row r="44" spans="1:116">
      <c r="A44">
        <v>5338796102</v>
      </c>
      <c r="B44">
        <v>96559106</v>
      </c>
      <c r="C44" s="1">
        <v>42850.703912037039</v>
      </c>
      <c r="D44" s="1">
        <v>42850.708969907406</v>
      </c>
      <c r="E44" t="s">
        <v>486</v>
      </c>
      <c r="J44" t="s">
        <v>170</v>
      </c>
      <c r="K44" t="s">
        <v>487</v>
      </c>
      <c r="L44" t="s">
        <v>488</v>
      </c>
      <c r="M44" t="s">
        <v>138</v>
      </c>
      <c r="N44" t="s">
        <v>489</v>
      </c>
      <c r="O44" t="s">
        <v>490</v>
      </c>
      <c r="P44">
        <v>1</v>
      </c>
      <c r="Q44">
        <v>3</v>
      </c>
      <c r="R44">
        <v>5</v>
      </c>
      <c r="S44">
        <v>3</v>
      </c>
      <c r="T44">
        <v>2</v>
      </c>
      <c r="U44">
        <v>4</v>
      </c>
      <c r="V44">
        <v>3</v>
      </c>
      <c r="W44">
        <v>2</v>
      </c>
      <c r="X44">
        <v>2</v>
      </c>
      <c r="Y44">
        <v>2</v>
      </c>
      <c r="Z44">
        <v>2</v>
      </c>
      <c r="AB44" t="s">
        <v>174</v>
      </c>
      <c r="AC44" t="s">
        <v>159</v>
      </c>
      <c r="AU44" t="s">
        <v>111</v>
      </c>
      <c r="BD44" t="s">
        <v>138</v>
      </c>
      <c r="BG44" t="s">
        <v>114</v>
      </c>
      <c r="BI44" t="s">
        <v>124</v>
      </c>
      <c r="BJ44" t="s">
        <v>124</v>
      </c>
      <c r="BK44" t="s">
        <v>124</v>
      </c>
      <c r="BL44" t="s">
        <v>115</v>
      </c>
      <c r="BM44" t="s">
        <v>175</v>
      </c>
      <c r="BN44" t="s">
        <v>176</v>
      </c>
      <c r="BO44" t="s">
        <v>118</v>
      </c>
      <c r="BP44" t="s">
        <v>119</v>
      </c>
      <c r="BR44" t="s">
        <v>120</v>
      </c>
      <c r="BV44" t="s">
        <v>165</v>
      </c>
      <c r="BX44" t="s">
        <v>119</v>
      </c>
      <c r="BZ44" t="s">
        <v>120</v>
      </c>
      <c r="CD44" t="s">
        <v>165</v>
      </c>
      <c r="CG44" t="s">
        <v>491</v>
      </c>
      <c r="CH44" t="s">
        <v>492</v>
      </c>
      <c r="CI44" t="s">
        <v>493</v>
      </c>
      <c r="CJ44" t="s">
        <v>124</v>
      </c>
      <c r="CK44" t="s">
        <v>213</v>
      </c>
      <c r="CM44" t="s">
        <v>126</v>
      </c>
      <c r="CO44" s="1">
        <v>42869</v>
      </c>
      <c r="CT44" t="s">
        <v>147</v>
      </c>
      <c r="DA44" t="s">
        <v>151</v>
      </c>
      <c r="DB44" t="s">
        <v>128</v>
      </c>
      <c r="DG44" s="16" t="str">
        <f t="shared" si="0"/>
        <v>Yes</v>
      </c>
      <c r="DH44" s="24" t="str">
        <f t="shared" si="1"/>
        <v/>
      </c>
      <c r="DI44" s="24" t="str">
        <f t="shared" si="2"/>
        <v/>
      </c>
      <c r="DJ44" t="str">
        <f t="shared" si="3"/>
        <v/>
      </c>
      <c r="DK44" t="str">
        <f t="shared" si="4"/>
        <v/>
      </c>
      <c r="DL44" t="str">
        <f t="shared" si="5"/>
        <v/>
      </c>
    </row>
    <row r="45" spans="1:116">
      <c r="A45">
        <v>5338790095</v>
      </c>
      <c r="B45">
        <v>96559106</v>
      </c>
      <c r="C45" s="1">
        <v>42850.700115740743</v>
      </c>
      <c r="D45" s="1">
        <v>42850.706064814818</v>
      </c>
      <c r="E45" t="s">
        <v>494</v>
      </c>
      <c r="J45" t="s">
        <v>328</v>
      </c>
      <c r="K45" t="s">
        <v>335</v>
      </c>
      <c r="L45" t="s">
        <v>495</v>
      </c>
      <c r="M45" t="s">
        <v>114</v>
      </c>
      <c r="N45" t="s">
        <v>496</v>
      </c>
      <c r="O45" t="s">
        <v>497</v>
      </c>
      <c r="P45">
        <v>5</v>
      </c>
      <c r="Q45">
        <v>5</v>
      </c>
      <c r="R45">
        <v>5</v>
      </c>
      <c r="S45">
        <v>5</v>
      </c>
      <c r="T45">
        <v>5</v>
      </c>
      <c r="U45">
        <v>1</v>
      </c>
      <c r="V45">
        <v>1</v>
      </c>
      <c r="W45">
        <v>1</v>
      </c>
      <c r="X45">
        <v>1</v>
      </c>
      <c r="Y45">
        <v>1</v>
      </c>
      <c r="Z45">
        <v>1</v>
      </c>
      <c r="AA45" t="s">
        <v>498</v>
      </c>
      <c r="AS45" t="s">
        <v>110</v>
      </c>
      <c r="AU45" t="s">
        <v>111</v>
      </c>
      <c r="AW45" t="s">
        <v>296</v>
      </c>
      <c r="BD45" t="s">
        <v>138</v>
      </c>
      <c r="BG45" t="s">
        <v>114</v>
      </c>
      <c r="BH45" t="s">
        <v>499</v>
      </c>
      <c r="BI45" t="s">
        <v>124</v>
      </c>
      <c r="BK45" t="s">
        <v>124</v>
      </c>
      <c r="BL45" t="s">
        <v>124</v>
      </c>
      <c r="BM45" t="s">
        <v>140</v>
      </c>
      <c r="BN45" t="s">
        <v>117</v>
      </c>
      <c r="BO45" t="s">
        <v>141</v>
      </c>
      <c r="BP45" t="s">
        <v>119</v>
      </c>
      <c r="BU45" t="s">
        <v>121</v>
      </c>
      <c r="BV45" t="s">
        <v>165</v>
      </c>
      <c r="BX45" t="s">
        <v>119</v>
      </c>
      <c r="CA45" t="s">
        <v>142</v>
      </c>
      <c r="CF45" t="s">
        <v>122</v>
      </c>
      <c r="CG45" t="s">
        <v>500</v>
      </c>
      <c r="CH45" t="s">
        <v>501</v>
      </c>
      <c r="CI45" t="s">
        <v>502</v>
      </c>
      <c r="CJ45" t="s">
        <v>124</v>
      </c>
      <c r="CK45" t="s">
        <v>168</v>
      </c>
      <c r="CM45" t="s">
        <v>214</v>
      </c>
      <c r="CO45" s="1">
        <v>42869</v>
      </c>
      <c r="CS45" t="s">
        <v>127</v>
      </c>
      <c r="CT45" t="s">
        <v>147</v>
      </c>
      <c r="CW45" t="s">
        <v>503</v>
      </c>
      <c r="DB45" t="s">
        <v>128</v>
      </c>
      <c r="DG45" s="16" t="str">
        <f t="shared" si="0"/>
        <v>Yes</v>
      </c>
      <c r="DH45" s="24" t="str">
        <f t="shared" si="1"/>
        <v/>
      </c>
      <c r="DI45" s="24" t="str">
        <f t="shared" si="2"/>
        <v/>
      </c>
      <c r="DJ45" t="str">
        <f t="shared" si="3"/>
        <v/>
      </c>
      <c r="DK45" t="str">
        <f t="shared" si="4"/>
        <v/>
      </c>
      <c r="DL45" t="str">
        <f t="shared" si="5"/>
        <v/>
      </c>
    </row>
    <row r="46" spans="1:116">
      <c r="A46">
        <v>5338789804</v>
      </c>
      <c r="B46">
        <v>96559106</v>
      </c>
      <c r="C46" s="1">
        <v>42850.701840277776</v>
      </c>
      <c r="D46" s="1">
        <v>42850.705925925926</v>
      </c>
      <c r="E46" t="s">
        <v>504</v>
      </c>
      <c r="J46" t="s">
        <v>505</v>
      </c>
      <c r="K46" t="s">
        <v>331</v>
      </c>
      <c r="L46" t="s">
        <v>506</v>
      </c>
      <c r="M46" t="s">
        <v>507</v>
      </c>
      <c r="N46" t="s">
        <v>338</v>
      </c>
      <c r="P46">
        <v>2</v>
      </c>
      <c r="Q46">
        <v>3</v>
      </c>
      <c r="R46">
        <v>5</v>
      </c>
      <c r="S46">
        <v>3</v>
      </c>
      <c r="T46">
        <v>3</v>
      </c>
      <c r="U46">
        <v>4</v>
      </c>
      <c r="V46">
        <v>1</v>
      </c>
      <c r="AG46" t="s">
        <v>351</v>
      </c>
      <c r="AS46" t="s">
        <v>110</v>
      </c>
      <c r="BG46" t="s">
        <v>114</v>
      </c>
      <c r="BI46" t="s">
        <v>124</v>
      </c>
      <c r="BJ46" t="s">
        <v>124</v>
      </c>
      <c r="BK46" t="s">
        <v>124</v>
      </c>
      <c r="BM46" t="s">
        <v>175</v>
      </c>
      <c r="BN46" t="s">
        <v>176</v>
      </c>
      <c r="BO46" t="s">
        <v>141</v>
      </c>
      <c r="BP46" t="s">
        <v>119</v>
      </c>
      <c r="BR46" t="s">
        <v>120</v>
      </c>
      <c r="CF46" t="s">
        <v>122</v>
      </c>
      <c r="CJ46" t="s">
        <v>124</v>
      </c>
      <c r="CK46" t="s">
        <v>125</v>
      </c>
      <c r="CM46" t="s">
        <v>126</v>
      </c>
      <c r="CN46" t="s">
        <v>215</v>
      </c>
      <c r="CO46" s="1">
        <v>42869</v>
      </c>
      <c r="CS46" t="s">
        <v>127</v>
      </c>
      <c r="CY46" t="s">
        <v>150</v>
      </c>
      <c r="DA46" t="s">
        <v>151</v>
      </c>
      <c r="DG46" s="16" t="str">
        <f t="shared" si="0"/>
        <v>Yes</v>
      </c>
      <c r="DH46" s="24" t="str">
        <f t="shared" si="1"/>
        <v/>
      </c>
      <c r="DI46" s="24" t="str">
        <f t="shared" si="2"/>
        <v/>
      </c>
      <c r="DJ46" t="str">
        <f t="shared" si="3"/>
        <v/>
      </c>
      <c r="DK46" t="str">
        <f t="shared" si="4"/>
        <v/>
      </c>
      <c r="DL46" t="str">
        <f t="shared" si="5"/>
        <v/>
      </c>
    </row>
    <row r="47" spans="1:116">
      <c r="A47">
        <v>5338758012</v>
      </c>
      <c r="B47">
        <v>96559106</v>
      </c>
      <c r="C47" s="1">
        <v>42850.679143518515</v>
      </c>
      <c r="D47" s="1">
        <v>42850.69090277778</v>
      </c>
      <c r="E47" t="s">
        <v>508</v>
      </c>
      <c r="J47" t="s">
        <v>189</v>
      </c>
      <c r="K47" t="s">
        <v>509</v>
      </c>
      <c r="L47" t="s">
        <v>510</v>
      </c>
      <c r="M47" t="s">
        <v>511</v>
      </c>
      <c r="N47" t="s">
        <v>512</v>
      </c>
      <c r="P47">
        <v>5</v>
      </c>
      <c r="Q47">
        <v>5</v>
      </c>
      <c r="R47">
        <v>3</v>
      </c>
      <c r="S47">
        <v>5</v>
      </c>
      <c r="T47">
        <v>3</v>
      </c>
      <c r="Z47">
        <v>3</v>
      </c>
      <c r="AA47" t="s">
        <v>513</v>
      </c>
      <c r="AB47" t="s">
        <v>174</v>
      </c>
      <c r="AD47" t="s">
        <v>160</v>
      </c>
      <c r="AE47" t="s">
        <v>221</v>
      </c>
      <c r="AF47" t="s">
        <v>366</v>
      </c>
      <c r="AJ47" t="s">
        <v>209</v>
      </c>
      <c r="BH47" t="s">
        <v>514</v>
      </c>
      <c r="BK47" t="s">
        <v>124</v>
      </c>
      <c r="BM47" t="s">
        <v>140</v>
      </c>
      <c r="BN47" t="s">
        <v>176</v>
      </c>
      <c r="BO47" t="s">
        <v>185</v>
      </c>
      <c r="BR47" t="s">
        <v>120</v>
      </c>
      <c r="BS47" t="s">
        <v>164</v>
      </c>
      <c r="BV47" t="s">
        <v>165</v>
      </c>
      <c r="BZ47" t="s">
        <v>120</v>
      </c>
      <c r="CD47" t="s">
        <v>165</v>
      </c>
      <c r="CF47" t="s">
        <v>122</v>
      </c>
      <c r="CG47" t="s">
        <v>515</v>
      </c>
      <c r="CH47" t="s">
        <v>516</v>
      </c>
      <c r="CI47" t="s">
        <v>517</v>
      </c>
      <c r="CJ47" t="s">
        <v>124</v>
      </c>
      <c r="CK47" t="s">
        <v>177</v>
      </c>
      <c r="CM47" t="s">
        <v>146</v>
      </c>
      <c r="CQ47" t="s">
        <v>308</v>
      </c>
      <c r="CT47" t="s">
        <v>147</v>
      </c>
      <c r="CU47" t="s">
        <v>518</v>
      </c>
      <c r="CW47" t="s">
        <v>519</v>
      </c>
      <c r="DB47" t="s">
        <v>128</v>
      </c>
      <c r="DE47" t="s">
        <v>144</v>
      </c>
      <c r="DF47" t="s">
        <v>153</v>
      </c>
      <c r="DG47" s="16" t="str">
        <f t="shared" si="0"/>
        <v>No</v>
      </c>
      <c r="DH47" s="24" t="str">
        <f t="shared" si="1"/>
        <v/>
      </c>
      <c r="DI47" s="24" t="str">
        <f t="shared" si="2"/>
        <v/>
      </c>
      <c r="DJ47" t="str">
        <f t="shared" si="3"/>
        <v/>
      </c>
      <c r="DK47" t="str">
        <f t="shared" si="4"/>
        <v/>
      </c>
      <c r="DL47" t="str">
        <f t="shared" si="5"/>
        <v/>
      </c>
    </row>
    <row r="48" spans="1:116">
      <c r="A48">
        <v>5338743717</v>
      </c>
      <c r="B48">
        <v>96559106</v>
      </c>
      <c r="C48" s="1">
        <v>42850.667175925926</v>
      </c>
      <c r="D48" s="1">
        <v>42850.684259259258</v>
      </c>
      <c r="E48" t="s">
        <v>520</v>
      </c>
      <c r="J48" t="s">
        <v>521</v>
      </c>
      <c r="K48" t="s">
        <v>522</v>
      </c>
      <c r="L48" t="s">
        <v>523</v>
      </c>
      <c r="M48" t="s">
        <v>524</v>
      </c>
      <c r="N48" t="s">
        <v>525</v>
      </c>
      <c r="O48" t="s">
        <v>526</v>
      </c>
      <c r="P48">
        <v>1</v>
      </c>
      <c r="Q48">
        <v>4</v>
      </c>
      <c r="R48">
        <v>5</v>
      </c>
      <c r="S48">
        <v>4</v>
      </c>
      <c r="T48">
        <v>4</v>
      </c>
      <c r="U48">
        <v>3</v>
      </c>
      <c r="V48">
        <v>1</v>
      </c>
      <c r="W48">
        <v>1</v>
      </c>
      <c r="X48">
        <v>1</v>
      </c>
      <c r="Y48">
        <v>1</v>
      </c>
      <c r="Z48">
        <v>1</v>
      </c>
      <c r="AA48" t="s">
        <v>527</v>
      </c>
      <c r="AB48" t="s">
        <v>174</v>
      </c>
      <c r="AC48" t="s">
        <v>159</v>
      </c>
      <c r="AS48" t="s">
        <v>110</v>
      </c>
      <c r="AW48" t="s">
        <v>296</v>
      </c>
      <c r="BG48" t="s">
        <v>114</v>
      </c>
      <c r="BK48" t="s">
        <v>124</v>
      </c>
      <c r="BM48" t="s">
        <v>175</v>
      </c>
      <c r="BN48" t="s">
        <v>176</v>
      </c>
      <c r="BO48" t="s">
        <v>185</v>
      </c>
      <c r="BP48" t="s">
        <v>119</v>
      </c>
      <c r="BR48" t="s">
        <v>120</v>
      </c>
      <c r="BV48" t="s">
        <v>165</v>
      </c>
      <c r="BZ48" t="s">
        <v>120</v>
      </c>
      <c r="CA48" t="s">
        <v>142</v>
      </c>
      <c r="CD48" t="s">
        <v>165</v>
      </c>
      <c r="CG48" t="s">
        <v>528</v>
      </c>
      <c r="CH48" t="s">
        <v>529</v>
      </c>
      <c r="CI48" t="s">
        <v>530</v>
      </c>
      <c r="CJ48" t="s">
        <v>124</v>
      </c>
      <c r="CK48" t="s">
        <v>213</v>
      </c>
      <c r="CM48" t="s">
        <v>214</v>
      </c>
      <c r="CO48" s="1">
        <v>42869</v>
      </c>
      <c r="CT48" t="s">
        <v>147</v>
      </c>
      <c r="CW48" t="s">
        <v>531</v>
      </c>
      <c r="CX48" t="s">
        <v>149</v>
      </c>
      <c r="DA48" t="s">
        <v>151</v>
      </c>
      <c r="DB48" t="s">
        <v>128</v>
      </c>
      <c r="DD48" t="s">
        <v>225</v>
      </c>
      <c r="DG48" s="16" t="str">
        <f t="shared" si="0"/>
        <v>Yes</v>
      </c>
      <c r="DH48" s="24" t="str">
        <f t="shared" si="1"/>
        <v/>
      </c>
      <c r="DI48" s="24" t="str">
        <f t="shared" si="2"/>
        <v/>
      </c>
      <c r="DJ48" t="str">
        <f t="shared" si="3"/>
        <v/>
      </c>
      <c r="DK48" t="str">
        <f t="shared" si="4"/>
        <v/>
      </c>
      <c r="DL48" t="str">
        <f t="shared" si="5"/>
        <v/>
      </c>
    </row>
    <row r="49" spans="1:116">
      <c r="A49">
        <v>5338735637</v>
      </c>
      <c r="B49">
        <v>96559106</v>
      </c>
      <c r="C49" s="1">
        <v>42850.675104166665</v>
      </c>
      <c r="D49" s="1">
        <v>42850.680509259262</v>
      </c>
      <c r="E49" t="s">
        <v>532</v>
      </c>
      <c r="J49" t="s">
        <v>533</v>
      </c>
      <c r="K49" t="s">
        <v>534</v>
      </c>
      <c r="L49" t="s">
        <v>535</v>
      </c>
      <c r="M49" t="s">
        <v>536</v>
      </c>
      <c r="N49" t="s">
        <v>537</v>
      </c>
      <c r="P49">
        <v>5</v>
      </c>
      <c r="Q49">
        <v>5</v>
      </c>
      <c r="R49">
        <v>5</v>
      </c>
      <c r="S49">
        <v>3</v>
      </c>
      <c r="T49">
        <v>3</v>
      </c>
      <c r="U49">
        <v>4</v>
      </c>
      <c r="V49">
        <v>4</v>
      </c>
      <c r="W49">
        <v>3</v>
      </c>
      <c r="X49">
        <v>3</v>
      </c>
      <c r="Y49">
        <v>4</v>
      </c>
      <c r="Z49">
        <v>3</v>
      </c>
      <c r="AB49" t="s">
        <v>174</v>
      </c>
      <c r="AC49" t="s">
        <v>159</v>
      </c>
      <c r="AD49" t="s">
        <v>160</v>
      </c>
      <c r="AE49" t="s">
        <v>221</v>
      </c>
      <c r="AP49" t="s">
        <v>135</v>
      </c>
      <c r="AQ49" t="s">
        <v>538</v>
      </c>
      <c r="AS49" t="s">
        <v>110</v>
      </c>
      <c r="AV49" t="s">
        <v>112</v>
      </c>
      <c r="BC49" t="s">
        <v>196</v>
      </c>
      <c r="BD49" t="s">
        <v>138</v>
      </c>
      <c r="BI49" t="s">
        <v>115</v>
      </c>
      <c r="BJ49" t="s">
        <v>115</v>
      </c>
      <c r="BK49" t="s">
        <v>124</v>
      </c>
      <c r="BL49" t="s">
        <v>115</v>
      </c>
      <c r="BM49" t="s">
        <v>352</v>
      </c>
      <c r="BN49" t="s">
        <v>176</v>
      </c>
      <c r="BO49" t="s">
        <v>185</v>
      </c>
      <c r="BR49" t="s">
        <v>120</v>
      </c>
      <c r="BS49" t="s">
        <v>164</v>
      </c>
      <c r="BT49" t="s">
        <v>142</v>
      </c>
      <c r="BZ49" t="s">
        <v>120</v>
      </c>
      <c r="CC49" t="s">
        <v>233</v>
      </c>
      <c r="CF49" t="s">
        <v>122</v>
      </c>
      <c r="CG49" t="s">
        <v>539</v>
      </c>
      <c r="CH49" t="s">
        <v>540</v>
      </c>
      <c r="CJ49" t="s">
        <v>124</v>
      </c>
      <c r="CK49" t="s">
        <v>177</v>
      </c>
      <c r="CM49" t="s">
        <v>214</v>
      </c>
      <c r="CN49" t="s">
        <v>215</v>
      </c>
      <c r="CO49" s="1">
        <v>42869</v>
      </c>
      <c r="CS49" t="s">
        <v>127</v>
      </c>
      <c r="CX49" t="s">
        <v>149</v>
      </c>
      <c r="CY49" t="s">
        <v>150</v>
      </c>
      <c r="DA49" t="s">
        <v>151</v>
      </c>
      <c r="DB49" t="s">
        <v>128</v>
      </c>
      <c r="DC49" t="s">
        <v>152</v>
      </c>
      <c r="DG49" s="16" t="str">
        <f t="shared" si="0"/>
        <v>Yes</v>
      </c>
      <c r="DH49" s="24" t="str">
        <f t="shared" si="1"/>
        <v/>
      </c>
      <c r="DI49" s="24" t="str">
        <f t="shared" si="2"/>
        <v/>
      </c>
      <c r="DJ49" t="str">
        <f t="shared" si="3"/>
        <v/>
      </c>
      <c r="DK49" t="str">
        <f t="shared" si="4"/>
        <v/>
      </c>
      <c r="DL49" t="str">
        <f t="shared" si="5"/>
        <v/>
      </c>
    </row>
    <row r="50" spans="1:116">
      <c r="A50">
        <v>5338711856</v>
      </c>
      <c r="B50">
        <v>96559106</v>
      </c>
      <c r="C50" s="1">
        <v>42850.664814814816</v>
      </c>
      <c r="D50" s="1">
        <v>42850.669641203705</v>
      </c>
      <c r="E50" t="s">
        <v>541</v>
      </c>
      <c r="J50" t="s">
        <v>131</v>
      </c>
      <c r="K50" t="s">
        <v>542</v>
      </c>
      <c r="L50" t="s">
        <v>543</v>
      </c>
      <c r="M50" t="s">
        <v>192</v>
      </c>
      <c r="N50" t="s">
        <v>544</v>
      </c>
      <c r="O50" t="s">
        <v>545</v>
      </c>
      <c r="P50">
        <v>5</v>
      </c>
      <c r="Q50">
        <v>5</v>
      </c>
      <c r="R50">
        <v>5</v>
      </c>
      <c r="S50">
        <v>5</v>
      </c>
      <c r="T50">
        <v>5</v>
      </c>
      <c r="U50">
        <v>5</v>
      </c>
      <c r="V50">
        <v>4</v>
      </c>
      <c r="W50">
        <v>3</v>
      </c>
      <c r="X50">
        <v>3</v>
      </c>
      <c r="Y50">
        <v>3</v>
      </c>
      <c r="Z50">
        <v>3</v>
      </c>
      <c r="AD50" t="s">
        <v>160</v>
      </c>
      <c r="AM50" t="s">
        <v>162</v>
      </c>
      <c r="AP50" t="s">
        <v>135</v>
      </c>
      <c r="BI50" t="s">
        <v>115</v>
      </c>
      <c r="BJ50" t="s">
        <v>115</v>
      </c>
      <c r="BK50" t="s">
        <v>124</v>
      </c>
      <c r="BL50" t="s">
        <v>124</v>
      </c>
      <c r="BM50" t="s">
        <v>116</v>
      </c>
      <c r="BN50" t="s">
        <v>176</v>
      </c>
      <c r="BO50" t="s">
        <v>118</v>
      </c>
      <c r="BR50" t="s">
        <v>120</v>
      </c>
      <c r="BU50" t="s">
        <v>121</v>
      </c>
      <c r="BZ50" t="s">
        <v>120</v>
      </c>
      <c r="CF50" t="s">
        <v>122</v>
      </c>
      <c r="CJ50" t="s">
        <v>124</v>
      </c>
      <c r="CK50" t="s">
        <v>177</v>
      </c>
      <c r="CM50" t="s">
        <v>214</v>
      </c>
      <c r="CN50" t="s">
        <v>215</v>
      </c>
      <c r="CO50" s="1">
        <v>42869</v>
      </c>
      <c r="CS50" t="s">
        <v>127</v>
      </c>
      <c r="CX50" t="s">
        <v>149</v>
      </c>
      <c r="CY50" t="s">
        <v>150</v>
      </c>
      <c r="DB50" t="s">
        <v>128</v>
      </c>
      <c r="DG50" s="16" t="str">
        <f t="shared" si="0"/>
        <v>Yes</v>
      </c>
      <c r="DH50" s="24" t="str">
        <f t="shared" si="1"/>
        <v/>
      </c>
      <c r="DI50" s="24" t="str">
        <f t="shared" si="2"/>
        <v/>
      </c>
      <c r="DJ50" t="str">
        <f t="shared" si="3"/>
        <v/>
      </c>
      <c r="DK50" t="str">
        <f t="shared" si="4"/>
        <v/>
      </c>
      <c r="DL50" t="str">
        <f t="shared" si="5"/>
        <v/>
      </c>
    </row>
    <row r="51" spans="1:116">
      <c r="A51">
        <v>5338706575</v>
      </c>
      <c r="B51">
        <v>96559106</v>
      </c>
      <c r="C51" s="1">
        <v>42850.664687500001</v>
      </c>
      <c r="D51" s="1">
        <v>42850.667210648149</v>
      </c>
      <c r="E51" t="s">
        <v>546</v>
      </c>
      <c r="J51" t="s">
        <v>547</v>
      </c>
      <c r="K51" t="s">
        <v>290</v>
      </c>
      <c r="L51" t="s">
        <v>548</v>
      </c>
      <c r="M51" t="s">
        <v>549</v>
      </c>
      <c r="N51" t="s">
        <v>315</v>
      </c>
      <c r="O51" t="s">
        <v>550</v>
      </c>
      <c r="P51">
        <v>5</v>
      </c>
      <c r="Q51">
        <v>5</v>
      </c>
      <c r="R51">
        <v>5</v>
      </c>
      <c r="S51">
        <v>5</v>
      </c>
      <c r="T51">
        <v>3</v>
      </c>
      <c r="U51">
        <v>3</v>
      </c>
      <c r="V51">
        <v>3</v>
      </c>
      <c r="W51">
        <v>3</v>
      </c>
      <c r="X51">
        <v>2</v>
      </c>
      <c r="Y51">
        <v>2</v>
      </c>
      <c r="Z51">
        <v>2</v>
      </c>
      <c r="AB51" t="s">
        <v>174</v>
      </c>
      <c r="AD51" t="s">
        <v>160</v>
      </c>
      <c r="AE51" t="s">
        <v>221</v>
      </c>
      <c r="AL51" t="s">
        <v>284</v>
      </c>
      <c r="AP51" t="s">
        <v>135</v>
      </c>
      <c r="AS51" t="s">
        <v>110</v>
      </c>
      <c r="AW51" t="s">
        <v>296</v>
      </c>
      <c r="BB51" t="s">
        <v>137</v>
      </c>
      <c r="BG51" t="s">
        <v>114</v>
      </c>
      <c r="BK51" t="s">
        <v>124</v>
      </c>
      <c r="BL51" t="s">
        <v>124</v>
      </c>
      <c r="BM51" t="s">
        <v>175</v>
      </c>
      <c r="BN51" t="s">
        <v>176</v>
      </c>
      <c r="BO51" t="s">
        <v>141</v>
      </c>
      <c r="BP51" t="s">
        <v>119</v>
      </c>
      <c r="BU51" t="s">
        <v>121</v>
      </c>
      <c r="BV51" t="s">
        <v>165</v>
      </c>
      <c r="BX51" t="s">
        <v>119</v>
      </c>
      <c r="BZ51" t="s">
        <v>120</v>
      </c>
      <c r="CD51" t="s">
        <v>165</v>
      </c>
      <c r="CJ51" t="s">
        <v>124</v>
      </c>
      <c r="CK51" t="s">
        <v>256</v>
      </c>
      <c r="CM51" t="s">
        <v>126</v>
      </c>
      <c r="CO51" s="1">
        <v>42869</v>
      </c>
      <c r="CT51" t="s">
        <v>147</v>
      </c>
      <c r="CY51" t="s">
        <v>150</v>
      </c>
      <c r="DA51" t="s">
        <v>151</v>
      </c>
      <c r="DD51" t="s">
        <v>225</v>
      </c>
      <c r="DG51" s="16" t="str">
        <f t="shared" si="0"/>
        <v>Yes</v>
      </c>
      <c r="DH51" s="24" t="str">
        <f t="shared" si="1"/>
        <v/>
      </c>
      <c r="DI51" s="24" t="str">
        <f t="shared" si="2"/>
        <v/>
      </c>
      <c r="DJ51" t="str">
        <f t="shared" si="3"/>
        <v/>
      </c>
      <c r="DK51" t="str">
        <f t="shared" si="4"/>
        <v/>
      </c>
      <c r="DL51" t="str">
        <f t="shared" si="5"/>
        <v/>
      </c>
    </row>
    <row r="52" spans="1:116">
      <c r="A52">
        <v>5338695418</v>
      </c>
      <c r="B52">
        <v>96559106</v>
      </c>
      <c r="C52" s="1">
        <v>42850.658368055556</v>
      </c>
      <c r="D52" s="1">
        <v>42850.662037037036</v>
      </c>
      <c r="E52" t="s">
        <v>367</v>
      </c>
      <c r="J52" t="s">
        <v>327</v>
      </c>
      <c r="K52" t="s">
        <v>256</v>
      </c>
      <c r="L52" t="s">
        <v>328</v>
      </c>
      <c r="M52" t="s">
        <v>551</v>
      </c>
      <c r="N52" t="s">
        <v>552</v>
      </c>
      <c r="P52">
        <v>4</v>
      </c>
      <c r="Q52">
        <v>4</v>
      </c>
      <c r="R52">
        <v>5</v>
      </c>
      <c r="S52">
        <v>4</v>
      </c>
      <c r="T52">
        <v>3</v>
      </c>
      <c r="U52">
        <v>1</v>
      </c>
      <c r="V52">
        <v>1</v>
      </c>
      <c r="W52">
        <v>3</v>
      </c>
      <c r="X52">
        <v>3</v>
      </c>
      <c r="Y52">
        <v>3</v>
      </c>
      <c r="Z52">
        <v>3</v>
      </c>
      <c r="AA52" t="s">
        <v>553</v>
      </c>
      <c r="AR52" t="s">
        <v>136</v>
      </c>
      <c r="AS52" t="s">
        <v>110</v>
      </c>
      <c r="BB52" t="s">
        <v>137</v>
      </c>
      <c r="BI52" t="s">
        <v>115</v>
      </c>
      <c r="BJ52" t="s">
        <v>115</v>
      </c>
      <c r="BK52" t="s">
        <v>124</v>
      </c>
      <c r="BL52" t="s">
        <v>124</v>
      </c>
      <c r="BM52" t="s">
        <v>140</v>
      </c>
      <c r="BN52" t="s">
        <v>117</v>
      </c>
      <c r="BO52" t="s">
        <v>185</v>
      </c>
      <c r="BR52" t="s">
        <v>120</v>
      </c>
      <c r="BV52" t="s">
        <v>165</v>
      </c>
      <c r="CH52" t="s">
        <v>554</v>
      </c>
      <c r="CJ52" t="s">
        <v>124</v>
      </c>
      <c r="CK52" t="s">
        <v>168</v>
      </c>
      <c r="CM52" t="s">
        <v>126</v>
      </c>
      <c r="CO52" s="1">
        <v>42869</v>
      </c>
      <c r="CP52" t="s">
        <v>261</v>
      </c>
      <c r="DG52" s="16" t="str">
        <f t="shared" si="0"/>
        <v>Yes</v>
      </c>
      <c r="DH52" s="24" t="str">
        <f t="shared" si="1"/>
        <v/>
      </c>
      <c r="DI52" s="24" t="str">
        <f t="shared" si="2"/>
        <v/>
      </c>
      <c r="DJ52" t="str">
        <f t="shared" si="3"/>
        <v/>
      </c>
      <c r="DK52" t="str">
        <f t="shared" si="4"/>
        <v/>
      </c>
      <c r="DL52" t="str">
        <f t="shared" si="5"/>
        <v>No Response to #12</v>
      </c>
    </row>
    <row r="53" spans="1:116">
      <c r="A53">
        <v>5338694190</v>
      </c>
      <c r="B53">
        <v>96559106</v>
      </c>
      <c r="C53" s="1">
        <v>42850.65824074074</v>
      </c>
      <c r="D53" s="1">
        <v>42850.661481481482</v>
      </c>
      <c r="E53" t="s">
        <v>555</v>
      </c>
      <c r="J53" t="s">
        <v>189</v>
      </c>
      <c r="M53" t="s">
        <v>556</v>
      </c>
      <c r="N53" t="s">
        <v>557</v>
      </c>
      <c r="P53">
        <v>5</v>
      </c>
      <c r="Q53">
        <v>4</v>
      </c>
      <c r="R53">
        <v>5</v>
      </c>
      <c r="S53">
        <v>5</v>
      </c>
      <c r="T53">
        <v>5</v>
      </c>
      <c r="U53">
        <v>2</v>
      </c>
      <c r="V53">
        <v>2</v>
      </c>
      <c r="W53">
        <v>2</v>
      </c>
      <c r="X53">
        <v>2</v>
      </c>
      <c r="Y53">
        <v>2</v>
      </c>
      <c r="Z53">
        <v>2</v>
      </c>
      <c r="AA53" t="s">
        <v>558</v>
      </c>
      <c r="AB53" t="s">
        <v>174</v>
      </c>
      <c r="AD53" t="s">
        <v>160</v>
      </c>
      <c r="AL53" t="s">
        <v>284</v>
      </c>
      <c r="AN53" t="s">
        <v>232</v>
      </c>
      <c r="AP53" t="s">
        <v>135</v>
      </c>
      <c r="BI53" t="s">
        <v>124</v>
      </c>
      <c r="BJ53" t="s">
        <v>124</v>
      </c>
      <c r="BK53" t="s">
        <v>124</v>
      </c>
      <c r="BL53" t="s">
        <v>124</v>
      </c>
      <c r="BM53" t="s">
        <v>184</v>
      </c>
      <c r="BN53" t="s">
        <v>117</v>
      </c>
      <c r="BO53" t="s">
        <v>286</v>
      </c>
      <c r="BP53" t="s">
        <v>119</v>
      </c>
      <c r="BS53" t="s">
        <v>164</v>
      </c>
      <c r="BU53" t="s">
        <v>121</v>
      </c>
      <c r="CI53" t="s">
        <v>559</v>
      </c>
      <c r="CJ53" t="s">
        <v>124</v>
      </c>
      <c r="CK53" t="s">
        <v>168</v>
      </c>
      <c r="CM53" t="s">
        <v>126</v>
      </c>
      <c r="CO53" s="1">
        <v>42869</v>
      </c>
      <c r="CS53" t="s">
        <v>127</v>
      </c>
      <c r="CT53" t="s">
        <v>147</v>
      </c>
      <c r="CY53" t="s">
        <v>150</v>
      </c>
      <c r="DA53" t="s">
        <v>151</v>
      </c>
      <c r="DB53" t="s">
        <v>128</v>
      </c>
      <c r="DG53" s="16" t="str">
        <f t="shared" si="0"/>
        <v>Yes</v>
      </c>
      <c r="DH53" s="24" t="str">
        <f t="shared" si="1"/>
        <v/>
      </c>
      <c r="DI53" s="24" t="str">
        <f t="shared" si="2"/>
        <v/>
      </c>
      <c r="DJ53" t="str">
        <f t="shared" si="3"/>
        <v/>
      </c>
      <c r="DK53" t="str">
        <f t="shared" si="4"/>
        <v/>
      </c>
      <c r="DL53" t="str">
        <f t="shared" si="5"/>
        <v>No Response to #12</v>
      </c>
    </row>
    <row r="54" spans="1:116">
      <c r="A54">
        <v>5338692573</v>
      </c>
      <c r="B54">
        <v>96559106</v>
      </c>
      <c r="C54" s="1">
        <v>42850.656608796293</v>
      </c>
      <c r="D54" s="1">
        <v>42850.66070601852</v>
      </c>
      <c r="E54" t="s">
        <v>560</v>
      </c>
      <c r="J54" t="s">
        <v>401</v>
      </c>
      <c r="M54" t="s">
        <v>561</v>
      </c>
      <c r="N54" t="s">
        <v>562</v>
      </c>
      <c r="P54">
        <v>1</v>
      </c>
      <c r="Q54">
        <v>5</v>
      </c>
      <c r="R54">
        <v>5</v>
      </c>
      <c r="S54">
        <v>1</v>
      </c>
      <c r="T54">
        <v>3</v>
      </c>
      <c r="U54">
        <v>2</v>
      </c>
      <c r="V54">
        <v>1</v>
      </c>
      <c r="W54">
        <v>3</v>
      </c>
      <c r="X54">
        <v>3</v>
      </c>
      <c r="Y54">
        <v>2</v>
      </c>
      <c r="Z54">
        <v>2</v>
      </c>
      <c r="AB54" t="s">
        <v>174</v>
      </c>
      <c r="AG54" t="s">
        <v>351</v>
      </c>
      <c r="AM54" t="s">
        <v>162</v>
      </c>
      <c r="AS54" t="s">
        <v>110</v>
      </c>
      <c r="BG54" t="s">
        <v>114</v>
      </c>
      <c r="BI54" t="s">
        <v>124</v>
      </c>
      <c r="BJ54" t="s">
        <v>124</v>
      </c>
      <c r="BK54" t="s">
        <v>124</v>
      </c>
      <c r="BL54" t="s">
        <v>124</v>
      </c>
      <c r="BM54" t="s">
        <v>116</v>
      </c>
      <c r="BN54" t="s">
        <v>117</v>
      </c>
      <c r="BO54" t="s">
        <v>185</v>
      </c>
      <c r="BP54" t="s">
        <v>119</v>
      </c>
      <c r="BR54" t="s">
        <v>120</v>
      </c>
      <c r="CA54" t="s">
        <v>142</v>
      </c>
      <c r="CB54" t="s">
        <v>121</v>
      </c>
      <c r="CD54" t="s">
        <v>165</v>
      </c>
      <c r="CJ54" t="s">
        <v>124</v>
      </c>
      <c r="CK54" t="s">
        <v>342</v>
      </c>
      <c r="CM54" t="s">
        <v>214</v>
      </c>
      <c r="CO54" s="1">
        <v>42869</v>
      </c>
      <c r="CS54" t="s">
        <v>127</v>
      </c>
      <c r="DA54" t="s">
        <v>151</v>
      </c>
      <c r="DB54" t="s">
        <v>128</v>
      </c>
      <c r="DG54" s="16" t="str">
        <f t="shared" si="0"/>
        <v>Yes</v>
      </c>
      <c r="DH54" s="24" t="str">
        <f t="shared" si="1"/>
        <v/>
      </c>
      <c r="DI54" s="24" t="str">
        <f t="shared" si="2"/>
        <v/>
      </c>
      <c r="DJ54" t="str">
        <f t="shared" si="3"/>
        <v/>
      </c>
      <c r="DK54" t="str">
        <f t="shared" si="4"/>
        <v/>
      </c>
      <c r="DL54" t="str">
        <f t="shared" si="5"/>
        <v/>
      </c>
    </row>
    <row r="55" spans="1:116">
      <c r="A55">
        <v>5338685803</v>
      </c>
      <c r="B55">
        <v>96559106</v>
      </c>
      <c r="C55" s="1">
        <v>42850.63486111111</v>
      </c>
      <c r="D55" s="1">
        <v>42850.657754629632</v>
      </c>
      <c r="E55" t="s">
        <v>563</v>
      </c>
      <c r="M55" t="s">
        <v>564</v>
      </c>
      <c r="P55">
        <v>5</v>
      </c>
      <c r="Q55">
        <v>5</v>
      </c>
      <c r="R55">
        <v>5</v>
      </c>
      <c r="S55">
        <v>5</v>
      </c>
      <c r="T55">
        <v>5</v>
      </c>
      <c r="U55">
        <v>5</v>
      </c>
      <c r="V55">
        <v>5</v>
      </c>
      <c r="W55">
        <v>3</v>
      </c>
      <c r="X55">
        <v>3</v>
      </c>
      <c r="Y55">
        <v>3</v>
      </c>
      <c r="Z55">
        <v>2</v>
      </c>
      <c r="AA55" t="s">
        <v>565</v>
      </c>
      <c r="AB55" t="s">
        <v>174</v>
      </c>
      <c r="BI55" t="s">
        <v>115</v>
      </c>
      <c r="BJ55" t="s">
        <v>115</v>
      </c>
      <c r="BK55" t="s">
        <v>124</v>
      </c>
      <c r="BL55" t="s">
        <v>124</v>
      </c>
      <c r="BM55" t="s">
        <v>140</v>
      </c>
      <c r="BN55" t="s">
        <v>117</v>
      </c>
      <c r="BO55" t="s">
        <v>286</v>
      </c>
      <c r="BP55" t="s">
        <v>119</v>
      </c>
      <c r="BQ55" t="s">
        <v>339</v>
      </c>
      <c r="BR55" t="s">
        <v>120</v>
      </c>
      <c r="BS55" t="s">
        <v>164</v>
      </c>
      <c r="BT55" t="s">
        <v>142</v>
      </c>
      <c r="BU55" t="s">
        <v>121</v>
      </c>
      <c r="BV55" t="s">
        <v>165</v>
      </c>
      <c r="BW55" t="s">
        <v>480</v>
      </c>
      <c r="BY55" t="s">
        <v>339</v>
      </c>
      <c r="BZ55" t="s">
        <v>120</v>
      </c>
      <c r="CF55" t="s">
        <v>122</v>
      </c>
      <c r="CH55" t="s">
        <v>566</v>
      </c>
      <c r="CI55" t="s">
        <v>567</v>
      </c>
      <c r="CJ55" t="s">
        <v>124</v>
      </c>
      <c r="CK55" t="s">
        <v>168</v>
      </c>
      <c r="CM55" t="s">
        <v>214</v>
      </c>
      <c r="CN55" t="s">
        <v>215</v>
      </c>
      <c r="CO55" s="1">
        <v>42869</v>
      </c>
      <c r="CR55" t="s">
        <v>178</v>
      </c>
      <c r="DD55" t="s">
        <v>225</v>
      </c>
      <c r="DE55" t="s">
        <v>144</v>
      </c>
      <c r="DF55" t="s">
        <v>568</v>
      </c>
      <c r="DG55" s="16" t="str">
        <f t="shared" si="0"/>
        <v>Yes</v>
      </c>
      <c r="DH55" s="24" t="str">
        <f t="shared" si="1"/>
        <v>No Response to #1</v>
      </c>
      <c r="DI55" s="24" t="str">
        <f t="shared" si="2"/>
        <v/>
      </c>
      <c r="DJ55" t="str">
        <f t="shared" si="3"/>
        <v/>
      </c>
      <c r="DK55" t="str">
        <f t="shared" si="4"/>
        <v/>
      </c>
      <c r="DL55" t="str">
        <f t="shared" si="5"/>
        <v/>
      </c>
    </row>
    <row r="56" spans="1:116">
      <c r="A56">
        <v>5338659446</v>
      </c>
      <c r="B56">
        <v>96559106</v>
      </c>
      <c r="C56" s="1">
        <v>42850.633101851854</v>
      </c>
      <c r="D56" s="1">
        <v>42850.646215277775</v>
      </c>
      <c r="E56" t="s">
        <v>226</v>
      </c>
      <c r="J56" t="s">
        <v>542</v>
      </c>
      <c r="K56" t="s">
        <v>368</v>
      </c>
      <c r="L56" t="s">
        <v>569</v>
      </c>
      <c r="M56" t="s">
        <v>570</v>
      </c>
      <c r="N56" t="s">
        <v>571</v>
      </c>
      <c r="O56" t="s">
        <v>192</v>
      </c>
      <c r="P56">
        <v>5</v>
      </c>
      <c r="Q56">
        <v>5</v>
      </c>
      <c r="R56">
        <v>5</v>
      </c>
      <c r="S56">
        <v>5</v>
      </c>
      <c r="T56">
        <v>5</v>
      </c>
      <c r="U56">
        <v>1</v>
      </c>
      <c r="V56">
        <v>1</v>
      </c>
      <c r="W56">
        <v>1</v>
      </c>
      <c r="X56">
        <v>1</v>
      </c>
      <c r="Y56">
        <v>1</v>
      </c>
      <c r="Z56">
        <v>1</v>
      </c>
      <c r="AA56" t="s">
        <v>572</v>
      </c>
      <c r="AB56" t="s">
        <v>174</v>
      </c>
      <c r="AD56" t="s">
        <v>160</v>
      </c>
      <c r="AE56" t="s">
        <v>221</v>
      </c>
      <c r="AM56" t="s">
        <v>162</v>
      </c>
      <c r="AN56" t="s">
        <v>232</v>
      </c>
      <c r="AR56" t="s">
        <v>136</v>
      </c>
      <c r="AS56" t="s">
        <v>110</v>
      </c>
      <c r="AU56" t="s">
        <v>111</v>
      </c>
      <c r="BG56" t="s">
        <v>114</v>
      </c>
      <c r="BH56" t="s">
        <v>573</v>
      </c>
      <c r="BK56" t="s">
        <v>124</v>
      </c>
      <c r="BL56" t="s">
        <v>124</v>
      </c>
      <c r="BM56" t="s">
        <v>140</v>
      </c>
      <c r="BN56" t="s">
        <v>117</v>
      </c>
      <c r="BO56" t="s">
        <v>141</v>
      </c>
      <c r="BP56" t="s">
        <v>119</v>
      </c>
      <c r="BQ56" t="s">
        <v>339</v>
      </c>
      <c r="BR56" t="s">
        <v>120</v>
      </c>
      <c r="BX56" t="s">
        <v>119</v>
      </c>
      <c r="BZ56" t="s">
        <v>120</v>
      </c>
      <c r="CG56" t="s">
        <v>574</v>
      </c>
      <c r="CH56" t="s">
        <v>575</v>
      </c>
      <c r="CI56" t="s">
        <v>576</v>
      </c>
      <c r="CJ56" t="s">
        <v>124</v>
      </c>
      <c r="CK56" t="s">
        <v>168</v>
      </c>
      <c r="CM56" t="s">
        <v>126</v>
      </c>
      <c r="CN56" t="s">
        <v>215</v>
      </c>
      <c r="CO56" s="1">
        <v>42869</v>
      </c>
      <c r="CS56" t="s">
        <v>127</v>
      </c>
      <c r="CT56" t="s">
        <v>147</v>
      </c>
      <c r="CY56" t="s">
        <v>150</v>
      </c>
      <c r="DB56" t="s">
        <v>128</v>
      </c>
      <c r="DC56" t="s">
        <v>152</v>
      </c>
      <c r="DD56" t="s">
        <v>225</v>
      </c>
      <c r="DG56" s="16" t="str">
        <f t="shared" si="0"/>
        <v>Yes</v>
      </c>
      <c r="DH56" s="24" t="str">
        <f t="shared" si="1"/>
        <v/>
      </c>
      <c r="DI56" s="24" t="str">
        <f t="shared" si="2"/>
        <v/>
      </c>
      <c r="DJ56" t="str">
        <f t="shared" si="3"/>
        <v/>
      </c>
      <c r="DK56" t="str">
        <f t="shared" si="4"/>
        <v/>
      </c>
      <c r="DL56" t="str">
        <f t="shared" si="5"/>
        <v/>
      </c>
    </row>
    <row r="57" spans="1:116">
      <c r="A57">
        <v>5338629211</v>
      </c>
      <c r="B57">
        <v>96559106</v>
      </c>
      <c r="C57" s="1">
        <v>42850.622476851851</v>
      </c>
      <c r="D57" s="1">
        <v>42850.633333333331</v>
      </c>
      <c r="E57" t="s">
        <v>508</v>
      </c>
      <c r="J57" t="s">
        <v>577</v>
      </c>
      <c r="K57" t="s">
        <v>189</v>
      </c>
      <c r="L57" t="s">
        <v>578</v>
      </c>
      <c r="M57" t="s">
        <v>579</v>
      </c>
      <c r="N57" t="s">
        <v>580</v>
      </c>
      <c r="O57" t="s">
        <v>581</v>
      </c>
      <c r="P57">
        <v>5</v>
      </c>
      <c r="Q57">
        <v>5</v>
      </c>
      <c r="R57">
        <v>5</v>
      </c>
      <c r="S57">
        <v>5</v>
      </c>
      <c r="U57">
        <v>4</v>
      </c>
      <c r="V57">
        <v>4</v>
      </c>
      <c r="W57">
        <v>4</v>
      </c>
      <c r="X57">
        <v>5</v>
      </c>
      <c r="Y57">
        <v>5</v>
      </c>
      <c r="AA57" t="s">
        <v>582</v>
      </c>
      <c r="AN57" t="s">
        <v>232</v>
      </c>
      <c r="AS57" t="s">
        <v>110</v>
      </c>
      <c r="AT57" t="s">
        <v>295</v>
      </c>
      <c r="AV57" t="s">
        <v>112</v>
      </c>
      <c r="AW57" t="s">
        <v>296</v>
      </c>
      <c r="BK57" t="s">
        <v>124</v>
      </c>
      <c r="BL57" t="s">
        <v>124</v>
      </c>
      <c r="BM57" t="s">
        <v>140</v>
      </c>
      <c r="BN57" t="s">
        <v>117</v>
      </c>
      <c r="BO57" t="s">
        <v>185</v>
      </c>
      <c r="BP57" t="s">
        <v>119</v>
      </c>
      <c r="BR57" t="s">
        <v>120</v>
      </c>
      <c r="BT57" t="s">
        <v>142</v>
      </c>
      <c r="BV57" t="s">
        <v>165</v>
      </c>
      <c r="CD57" t="s">
        <v>165</v>
      </c>
      <c r="CG57" t="s">
        <v>583</v>
      </c>
      <c r="CH57" t="s">
        <v>584</v>
      </c>
      <c r="CI57" t="s">
        <v>585</v>
      </c>
      <c r="CJ57" t="s">
        <v>124</v>
      </c>
      <c r="CK57" t="s">
        <v>177</v>
      </c>
      <c r="CM57" t="s">
        <v>146</v>
      </c>
      <c r="CO57" s="1">
        <v>42869</v>
      </c>
      <c r="CS57" t="s">
        <v>127</v>
      </c>
      <c r="CT57" t="s">
        <v>147</v>
      </c>
      <c r="CW57" t="s">
        <v>586</v>
      </c>
      <c r="DE57" t="s">
        <v>144</v>
      </c>
      <c r="DF57" t="s">
        <v>587</v>
      </c>
      <c r="DG57" s="16" t="str">
        <f t="shared" si="0"/>
        <v>Yes</v>
      </c>
      <c r="DH57" s="24" t="str">
        <f t="shared" si="1"/>
        <v/>
      </c>
      <c r="DI57" s="24" t="str">
        <f t="shared" si="2"/>
        <v/>
      </c>
      <c r="DJ57" t="str">
        <f t="shared" si="3"/>
        <v/>
      </c>
      <c r="DK57" t="str">
        <f t="shared" si="4"/>
        <v/>
      </c>
      <c r="DL57" t="str">
        <f t="shared" si="5"/>
        <v/>
      </c>
    </row>
    <row r="58" spans="1:116">
      <c r="A58">
        <v>5338616430</v>
      </c>
      <c r="B58">
        <v>96559106</v>
      </c>
      <c r="C58" s="1">
        <v>42850.61991898148</v>
      </c>
      <c r="D58" s="1">
        <v>42850.627997685187</v>
      </c>
      <c r="E58" t="s">
        <v>588</v>
      </c>
      <c r="J58" t="s">
        <v>589</v>
      </c>
      <c r="K58" t="s">
        <v>356</v>
      </c>
      <c r="L58" t="s">
        <v>577</v>
      </c>
      <c r="M58" t="s">
        <v>590</v>
      </c>
      <c r="N58" t="s">
        <v>591</v>
      </c>
      <c r="P58">
        <v>5</v>
      </c>
      <c r="Q58">
        <v>5</v>
      </c>
      <c r="R58">
        <v>5</v>
      </c>
      <c r="S58">
        <v>4</v>
      </c>
      <c r="T58">
        <v>4</v>
      </c>
      <c r="U58">
        <v>4</v>
      </c>
      <c r="V58">
        <v>4</v>
      </c>
      <c r="W58">
        <v>3</v>
      </c>
      <c r="X58">
        <v>4</v>
      </c>
      <c r="Y58">
        <v>4</v>
      </c>
      <c r="Z58">
        <v>3</v>
      </c>
      <c r="AA58" t="s">
        <v>592</v>
      </c>
      <c r="AC58" t="s">
        <v>159</v>
      </c>
      <c r="AD58" t="s">
        <v>160</v>
      </c>
      <c r="AI58" t="s">
        <v>383</v>
      </c>
      <c r="AP58" t="s">
        <v>135</v>
      </c>
      <c r="BH58" t="s">
        <v>593</v>
      </c>
      <c r="BI58" t="s">
        <v>124</v>
      </c>
      <c r="BJ58" t="s">
        <v>124</v>
      </c>
      <c r="BL58" t="s">
        <v>124</v>
      </c>
      <c r="BM58" t="s">
        <v>175</v>
      </c>
      <c r="BN58" t="s">
        <v>176</v>
      </c>
      <c r="BO58" t="s">
        <v>118</v>
      </c>
      <c r="BP58" t="s">
        <v>119</v>
      </c>
      <c r="BR58" t="s">
        <v>120</v>
      </c>
      <c r="BX58" t="s">
        <v>119</v>
      </c>
      <c r="BZ58" t="s">
        <v>120</v>
      </c>
      <c r="CB58" t="s">
        <v>121</v>
      </c>
      <c r="CG58" t="s">
        <v>594</v>
      </c>
      <c r="CH58" t="s">
        <v>595</v>
      </c>
      <c r="CI58" t="s">
        <v>596</v>
      </c>
      <c r="CJ58" t="s">
        <v>124</v>
      </c>
      <c r="CK58" t="s">
        <v>213</v>
      </c>
      <c r="CM58" t="s">
        <v>126</v>
      </c>
      <c r="CO58" s="1">
        <v>42869</v>
      </c>
      <c r="CS58" t="s">
        <v>127</v>
      </c>
      <c r="DE58" t="s">
        <v>144</v>
      </c>
      <c r="DF58" t="s">
        <v>597</v>
      </c>
      <c r="DG58" s="16" t="str">
        <f t="shared" si="0"/>
        <v>Yes</v>
      </c>
      <c r="DH58" s="24" t="str">
        <f t="shared" si="1"/>
        <v/>
      </c>
      <c r="DI58" s="24" t="str">
        <f t="shared" si="2"/>
        <v/>
      </c>
      <c r="DJ58" t="str">
        <f t="shared" si="3"/>
        <v/>
      </c>
      <c r="DK58" t="str">
        <f t="shared" si="4"/>
        <v/>
      </c>
      <c r="DL58" t="str">
        <f t="shared" si="5"/>
        <v/>
      </c>
    </row>
    <row r="59" spans="1:116">
      <c r="A59">
        <v>5338129795</v>
      </c>
      <c r="B59">
        <v>96559106</v>
      </c>
      <c r="C59" s="1">
        <v>42850.205636574072</v>
      </c>
      <c r="D59" s="1">
        <v>42850.217233796298</v>
      </c>
      <c r="E59" t="s">
        <v>598</v>
      </c>
      <c r="J59" t="s">
        <v>599</v>
      </c>
      <c r="K59" t="s">
        <v>335</v>
      </c>
      <c r="L59" t="s">
        <v>577</v>
      </c>
      <c r="M59" t="s">
        <v>600</v>
      </c>
      <c r="N59" t="s">
        <v>601</v>
      </c>
      <c r="P59">
        <v>3</v>
      </c>
      <c r="Q59">
        <v>1</v>
      </c>
      <c r="R59">
        <v>1</v>
      </c>
      <c r="S59">
        <v>1</v>
      </c>
      <c r="T59">
        <v>3</v>
      </c>
      <c r="U59">
        <v>2</v>
      </c>
      <c r="V59">
        <v>3</v>
      </c>
      <c r="W59">
        <v>2</v>
      </c>
      <c r="X59">
        <v>1</v>
      </c>
      <c r="Y59">
        <v>1</v>
      </c>
      <c r="AA59" t="s">
        <v>602</v>
      </c>
      <c r="AE59" t="s">
        <v>221</v>
      </c>
      <c r="AF59" t="s">
        <v>366</v>
      </c>
      <c r="AG59" t="s">
        <v>351</v>
      </c>
      <c r="AJ59" t="s">
        <v>209</v>
      </c>
      <c r="AU59" t="s">
        <v>111</v>
      </c>
      <c r="BC59" t="s">
        <v>196</v>
      </c>
      <c r="BK59" t="s">
        <v>124</v>
      </c>
      <c r="BL59" t="s">
        <v>124</v>
      </c>
      <c r="BM59" t="s">
        <v>140</v>
      </c>
      <c r="BN59" t="s">
        <v>117</v>
      </c>
      <c r="BO59" t="s">
        <v>286</v>
      </c>
      <c r="BP59" t="s">
        <v>119</v>
      </c>
      <c r="BV59" t="s">
        <v>165</v>
      </c>
      <c r="BW59" t="s">
        <v>480</v>
      </c>
      <c r="BX59" t="s">
        <v>119</v>
      </c>
      <c r="BZ59" t="s">
        <v>120</v>
      </c>
      <c r="CC59" t="s">
        <v>233</v>
      </c>
      <c r="CI59" t="s">
        <v>603</v>
      </c>
      <c r="CJ59" t="s">
        <v>124</v>
      </c>
      <c r="CK59" t="s">
        <v>256</v>
      </c>
      <c r="CM59" t="s">
        <v>146</v>
      </c>
      <c r="CU59" t="s">
        <v>518</v>
      </c>
      <c r="CW59" t="s">
        <v>604</v>
      </c>
      <c r="CX59" t="s">
        <v>149</v>
      </c>
      <c r="CY59" t="s">
        <v>150</v>
      </c>
      <c r="DD59" t="s">
        <v>225</v>
      </c>
      <c r="DG59" s="16" t="str">
        <f t="shared" si="0"/>
        <v>No</v>
      </c>
      <c r="DH59" s="24" t="str">
        <f t="shared" si="1"/>
        <v/>
      </c>
      <c r="DI59" s="24" t="str">
        <f t="shared" si="2"/>
        <v/>
      </c>
      <c r="DJ59" t="str">
        <f t="shared" si="3"/>
        <v/>
      </c>
      <c r="DK59" t="str">
        <f t="shared" si="4"/>
        <v/>
      </c>
      <c r="DL59" t="str">
        <f t="shared" si="5"/>
        <v/>
      </c>
    </row>
    <row r="60" spans="1:116">
      <c r="A60">
        <v>5337985441</v>
      </c>
      <c r="B60">
        <v>96559106</v>
      </c>
      <c r="C60" s="1">
        <v>42850.011481481481</v>
      </c>
      <c r="D60" s="1">
        <v>42850.018969907411</v>
      </c>
      <c r="E60" t="s">
        <v>605</v>
      </c>
      <c r="J60" t="s">
        <v>606</v>
      </c>
      <c r="K60" t="s">
        <v>607</v>
      </c>
      <c r="L60" t="s">
        <v>608</v>
      </c>
      <c r="M60" t="s">
        <v>609</v>
      </c>
      <c r="N60" t="s">
        <v>610</v>
      </c>
      <c r="P60">
        <v>1</v>
      </c>
      <c r="Q60">
        <v>3</v>
      </c>
      <c r="R60">
        <v>5</v>
      </c>
      <c r="S60">
        <v>4</v>
      </c>
      <c r="T60">
        <v>2</v>
      </c>
      <c r="V60">
        <v>3</v>
      </c>
      <c r="W60">
        <v>3</v>
      </c>
      <c r="X60">
        <v>2</v>
      </c>
      <c r="Y60">
        <v>2</v>
      </c>
      <c r="Z60">
        <v>2</v>
      </c>
      <c r="AA60" t="s">
        <v>611</v>
      </c>
      <c r="AK60" t="s">
        <v>161</v>
      </c>
      <c r="AU60" t="s">
        <v>111</v>
      </c>
      <c r="AX60" t="s">
        <v>360</v>
      </c>
      <c r="AZ60" t="s">
        <v>194</v>
      </c>
      <c r="BC60" t="s">
        <v>196</v>
      </c>
      <c r="BD60" t="s">
        <v>138</v>
      </c>
      <c r="BF60" t="s">
        <v>113</v>
      </c>
      <c r="BH60" t="s">
        <v>612</v>
      </c>
      <c r="BI60" t="s">
        <v>115</v>
      </c>
      <c r="BJ60" t="s">
        <v>115</v>
      </c>
      <c r="BK60" t="s">
        <v>124</v>
      </c>
      <c r="BL60" t="s">
        <v>124</v>
      </c>
      <c r="BM60" t="s">
        <v>175</v>
      </c>
      <c r="BN60" t="s">
        <v>176</v>
      </c>
      <c r="BO60" t="s">
        <v>353</v>
      </c>
      <c r="BP60" t="s">
        <v>119</v>
      </c>
      <c r="BR60" t="s">
        <v>120</v>
      </c>
      <c r="BV60" t="s">
        <v>165</v>
      </c>
      <c r="BX60" t="s">
        <v>119</v>
      </c>
      <c r="CD60" t="s">
        <v>165</v>
      </c>
      <c r="CF60" t="s">
        <v>122</v>
      </c>
      <c r="CG60" t="s">
        <v>613</v>
      </c>
      <c r="CH60" t="s">
        <v>614</v>
      </c>
      <c r="CJ60" t="s">
        <v>124</v>
      </c>
      <c r="CM60" t="s">
        <v>146</v>
      </c>
      <c r="CO60" s="1">
        <v>42869</v>
      </c>
      <c r="CP60" t="s">
        <v>261</v>
      </c>
      <c r="CQ60" t="s">
        <v>308</v>
      </c>
      <c r="CT60" t="s">
        <v>147</v>
      </c>
      <c r="DE60" t="s">
        <v>144</v>
      </c>
      <c r="DF60" t="s">
        <v>615</v>
      </c>
      <c r="DG60" s="16" t="str">
        <f t="shared" si="0"/>
        <v>Yes</v>
      </c>
      <c r="DH60" s="24" t="str">
        <f t="shared" si="1"/>
        <v/>
      </c>
      <c r="DI60" s="24" t="str">
        <f t="shared" si="2"/>
        <v/>
      </c>
      <c r="DJ60" t="str">
        <f t="shared" si="3"/>
        <v/>
      </c>
      <c r="DK60" t="str">
        <f t="shared" si="4"/>
        <v/>
      </c>
      <c r="DL60" t="str">
        <f t="shared" si="5"/>
        <v/>
      </c>
    </row>
    <row r="61" spans="1:116">
      <c r="A61">
        <v>5337964772</v>
      </c>
      <c r="B61">
        <v>96559106</v>
      </c>
      <c r="C61" s="1">
        <v>42849.987210648149</v>
      </c>
      <c r="D61" s="1">
        <v>42849.996493055558</v>
      </c>
      <c r="E61" t="s">
        <v>616</v>
      </c>
      <c r="J61" t="s">
        <v>617</v>
      </c>
      <c r="K61" t="s">
        <v>618</v>
      </c>
      <c r="L61" t="s">
        <v>181</v>
      </c>
      <c r="M61" t="s">
        <v>619</v>
      </c>
      <c r="N61" t="s">
        <v>620</v>
      </c>
      <c r="O61" t="s">
        <v>621</v>
      </c>
      <c r="P61">
        <v>3</v>
      </c>
      <c r="Q61">
        <v>3</v>
      </c>
      <c r="R61">
        <v>5</v>
      </c>
      <c r="S61">
        <v>4</v>
      </c>
      <c r="T61">
        <v>4</v>
      </c>
      <c r="U61">
        <v>3</v>
      </c>
      <c r="V61">
        <v>2</v>
      </c>
      <c r="W61">
        <v>2</v>
      </c>
      <c r="X61">
        <v>3</v>
      </c>
      <c r="Y61">
        <v>2</v>
      </c>
      <c r="Z61">
        <v>2</v>
      </c>
      <c r="AB61" t="s">
        <v>174</v>
      </c>
      <c r="AD61" t="s">
        <v>160</v>
      </c>
      <c r="AE61" t="s">
        <v>221</v>
      </c>
      <c r="AF61" t="s">
        <v>366</v>
      </c>
      <c r="AI61" t="s">
        <v>383</v>
      </c>
      <c r="AJ61" t="s">
        <v>209</v>
      </c>
      <c r="AO61" t="s">
        <v>332</v>
      </c>
      <c r="AP61" t="s">
        <v>135</v>
      </c>
      <c r="AU61" t="s">
        <v>111</v>
      </c>
      <c r="AV61" t="s">
        <v>112</v>
      </c>
      <c r="BB61" t="s">
        <v>137</v>
      </c>
      <c r="BC61" t="s">
        <v>196</v>
      </c>
      <c r="BF61" t="s">
        <v>113</v>
      </c>
      <c r="BI61" t="s">
        <v>115</v>
      </c>
      <c r="BJ61" t="s">
        <v>115</v>
      </c>
      <c r="BK61" t="s">
        <v>115</v>
      </c>
      <c r="BL61" t="s">
        <v>115</v>
      </c>
      <c r="BM61" t="s">
        <v>175</v>
      </c>
      <c r="BN61" t="s">
        <v>176</v>
      </c>
      <c r="BO61" t="s">
        <v>141</v>
      </c>
      <c r="BR61" t="s">
        <v>120</v>
      </c>
      <c r="BT61" t="s">
        <v>142</v>
      </c>
      <c r="BU61" t="s">
        <v>121</v>
      </c>
      <c r="BV61" t="s">
        <v>165</v>
      </c>
      <c r="BZ61" t="s">
        <v>120</v>
      </c>
      <c r="CD61" t="s">
        <v>165</v>
      </c>
      <c r="CF61" t="s">
        <v>122</v>
      </c>
      <c r="CH61" t="s">
        <v>622</v>
      </c>
      <c r="CI61" t="s">
        <v>623</v>
      </c>
      <c r="CJ61" t="s">
        <v>124</v>
      </c>
      <c r="CK61" t="s">
        <v>213</v>
      </c>
      <c r="CM61" t="s">
        <v>146</v>
      </c>
      <c r="CO61" s="1">
        <v>42869</v>
      </c>
      <c r="CS61" t="s">
        <v>127</v>
      </c>
      <c r="CT61" t="s">
        <v>147</v>
      </c>
      <c r="CY61" t="s">
        <v>150</v>
      </c>
      <c r="DA61" t="s">
        <v>151</v>
      </c>
      <c r="DB61" t="s">
        <v>128</v>
      </c>
      <c r="DG61" s="16" t="str">
        <f t="shared" si="0"/>
        <v>Yes</v>
      </c>
      <c r="DH61" s="24" t="str">
        <f t="shared" si="1"/>
        <v/>
      </c>
      <c r="DI61" s="24" t="str">
        <f t="shared" si="2"/>
        <v/>
      </c>
      <c r="DJ61" t="str">
        <f t="shared" si="3"/>
        <v/>
      </c>
      <c r="DK61" t="str">
        <f t="shared" si="4"/>
        <v/>
      </c>
      <c r="DL61" t="str">
        <f t="shared" si="5"/>
        <v/>
      </c>
    </row>
    <row r="62" spans="1:116" hidden="1">
      <c r="A62">
        <v>5337957619</v>
      </c>
      <c r="B62">
        <v>96559106</v>
      </c>
      <c r="C62" s="1">
        <v>42849.979687500003</v>
      </c>
      <c r="D62" s="1">
        <v>42849.988923611112</v>
      </c>
      <c r="E62" t="s">
        <v>624</v>
      </c>
      <c r="J62" t="s">
        <v>625</v>
      </c>
      <c r="K62" t="s">
        <v>401</v>
      </c>
      <c r="L62" t="s">
        <v>356</v>
      </c>
      <c r="P62">
        <v>4</v>
      </c>
      <c r="Q62">
        <v>5</v>
      </c>
      <c r="R62">
        <v>3</v>
      </c>
      <c r="S62">
        <v>4</v>
      </c>
      <c r="T62">
        <v>1</v>
      </c>
      <c r="U62">
        <v>5</v>
      </c>
      <c r="V62">
        <v>5</v>
      </c>
      <c r="W62">
        <v>5</v>
      </c>
      <c r="X62">
        <v>5</v>
      </c>
      <c r="Y62">
        <v>5</v>
      </c>
      <c r="Z62">
        <v>5</v>
      </c>
      <c r="AA62" t="s">
        <v>626</v>
      </c>
      <c r="BI62" t="s">
        <v>115</v>
      </c>
      <c r="BJ62" t="s">
        <v>115</v>
      </c>
      <c r="BK62" t="s">
        <v>124</v>
      </c>
      <c r="BL62" t="s">
        <v>124</v>
      </c>
      <c r="BM62" t="s">
        <v>175</v>
      </c>
      <c r="BN62" t="s">
        <v>176</v>
      </c>
      <c r="BO62" t="s">
        <v>118</v>
      </c>
      <c r="BR62" t="s">
        <v>120</v>
      </c>
      <c r="BT62" t="s">
        <v>142</v>
      </c>
      <c r="BV62" t="s">
        <v>165</v>
      </c>
      <c r="BZ62" t="s">
        <v>120</v>
      </c>
      <c r="CA62" t="s">
        <v>142</v>
      </c>
      <c r="CD62" t="s">
        <v>165</v>
      </c>
      <c r="CH62" t="s">
        <v>627</v>
      </c>
      <c r="CI62" t="s">
        <v>628</v>
      </c>
      <c r="CJ62" t="s">
        <v>124</v>
      </c>
      <c r="CK62" t="s">
        <v>256</v>
      </c>
      <c r="CM62" t="s">
        <v>146</v>
      </c>
      <c r="CQ62" t="s">
        <v>308</v>
      </c>
      <c r="CT62" t="s">
        <v>147</v>
      </c>
      <c r="CY62" t="s">
        <v>150</v>
      </c>
      <c r="DG62" s="16" t="str">
        <f t="shared" si="0"/>
        <v>No</v>
      </c>
      <c r="DH62" s="24" t="str">
        <f t="shared" si="1"/>
        <v/>
      </c>
      <c r="DI62" s="24" t="str">
        <f t="shared" si="2"/>
        <v>No Response to #2</v>
      </c>
      <c r="DJ62" t="str">
        <f t="shared" si="3"/>
        <v>No Response to #6</v>
      </c>
      <c r="DK62" t="str">
        <f t="shared" si="4"/>
        <v/>
      </c>
      <c r="DL62" t="str">
        <f t="shared" si="5"/>
        <v/>
      </c>
    </row>
    <row r="63" spans="1:116">
      <c r="A63">
        <v>5337944459</v>
      </c>
      <c r="B63">
        <v>96559106</v>
      </c>
      <c r="C63" s="1">
        <v>42849.970243055555</v>
      </c>
      <c r="D63" s="1">
        <v>42849.974965277775</v>
      </c>
      <c r="E63" t="s">
        <v>624</v>
      </c>
      <c r="J63" t="s">
        <v>629</v>
      </c>
      <c r="K63" t="s">
        <v>488</v>
      </c>
      <c r="L63" t="s">
        <v>356</v>
      </c>
      <c r="M63" t="s">
        <v>630</v>
      </c>
      <c r="N63" t="s">
        <v>522</v>
      </c>
      <c r="O63" t="s">
        <v>631</v>
      </c>
      <c r="P63">
        <v>5</v>
      </c>
      <c r="Q63">
        <v>5</v>
      </c>
      <c r="R63">
        <v>5</v>
      </c>
      <c r="S63">
        <v>5</v>
      </c>
      <c r="T63">
        <v>3</v>
      </c>
      <c r="U63">
        <v>3</v>
      </c>
      <c r="V63">
        <v>4</v>
      </c>
      <c r="W63">
        <v>3</v>
      </c>
      <c r="X63">
        <v>2</v>
      </c>
      <c r="Y63">
        <v>2</v>
      </c>
      <c r="Z63">
        <v>2</v>
      </c>
      <c r="AF63" t="s">
        <v>366</v>
      </c>
      <c r="AN63" t="s">
        <v>232</v>
      </c>
      <c r="AW63" t="s">
        <v>296</v>
      </c>
      <c r="AX63" t="s">
        <v>360</v>
      </c>
      <c r="BA63" t="s">
        <v>195</v>
      </c>
      <c r="BI63" t="s">
        <v>124</v>
      </c>
      <c r="BJ63" t="s">
        <v>124</v>
      </c>
      <c r="BK63" t="s">
        <v>124</v>
      </c>
      <c r="BL63" t="s">
        <v>124</v>
      </c>
      <c r="BM63" t="s">
        <v>175</v>
      </c>
      <c r="BN63" t="s">
        <v>176</v>
      </c>
      <c r="BO63" t="s">
        <v>185</v>
      </c>
      <c r="BP63" t="s">
        <v>119</v>
      </c>
      <c r="BR63" t="s">
        <v>120</v>
      </c>
      <c r="BT63" t="s">
        <v>142</v>
      </c>
      <c r="BX63" t="s">
        <v>119</v>
      </c>
      <c r="BZ63" t="s">
        <v>120</v>
      </c>
      <c r="CE63" t="s">
        <v>632</v>
      </c>
      <c r="CJ63" t="s">
        <v>124</v>
      </c>
      <c r="CK63" t="s">
        <v>256</v>
      </c>
      <c r="CM63" t="s">
        <v>146</v>
      </c>
      <c r="CP63" t="s">
        <v>261</v>
      </c>
      <c r="CT63" t="s">
        <v>147</v>
      </c>
      <c r="CX63" t="s">
        <v>149</v>
      </c>
      <c r="CY63" t="s">
        <v>150</v>
      </c>
      <c r="DG63" s="16" t="str">
        <f t="shared" si="0"/>
        <v>Yes</v>
      </c>
      <c r="DH63" s="24" t="str">
        <f t="shared" si="1"/>
        <v/>
      </c>
      <c r="DI63" s="24" t="str">
        <f t="shared" si="2"/>
        <v/>
      </c>
      <c r="DJ63" t="str">
        <f t="shared" si="3"/>
        <v/>
      </c>
      <c r="DK63" t="str">
        <f t="shared" si="4"/>
        <v/>
      </c>
      <c r="DL63" t="str">
        <f t="shared" si="5"/>
        <v/>
      </c>
    </row>
    <row r="64" spans="1:116">
      <c r="A64">
        <v>5337679928</v>
      </c>
      <c r="B64">
        <v>96559106</v>
      </c>
      <c r="C64" s="1">
        <v>42849.760613425926</v>
      </c>
      <c r="D64" s="1">
        <v>42849.794537037036</v>
      </c>
      <c r="E64" t="s">
        <v>633</v>
      </c>
      <c r="J64" t="s">
        <v>634</v>
      </c>
      <c r="K64" t="s">
        <v>635</v>
      </c>
      <c r="L64" t="s">
        <v>636</v>
      </c>
      <c r="M64" t="s">
        <v>637</v>
      </c>
      <c r="P64">
        <v>3</v>
      </c>
      <c r="Q64">
        <v>4</v>
      </c>
      <c r="R64">
        <v>5</v>
      </c>
      <c r="S64">
        <v>2</v>
      </c>
      <c r="T64">
        <v>1</v>
      </c>
      <c r="U64">
        <v>3</v>
      </c>
      <c r="V64">
        <v>4</v>
      </c>
      <c r="W64">
        <v>3</v>
      </c>
      <c r="X64">
        <v>3</v>
      </c>
      <c r="Y64">
        <v>3</v>
      </c>
      <c r="Z64">
        <v>3</v>
      </c>
      <c r="AD64" t="s">
        <v>160</v>
      </c>
      <c r="AP64" t="s">
        <v>135</v>
      </c>
      <c r="AR64" t="s">
        <v>136</v>
      </c>
      <c r="AU64" t="s">
        <v>111</v>
      </c>
      <c r="AY64" t="s">
        <v>163</v>
      </c>
      <c r="BI64" t="s">
        <v>115</v>
      </c>
      <c r="BJ64" t="s">
        <v>115</v>
      </c>
      <c r="BK64" t="s">
        <v>124</v>
      </c>
      <c r="BL64" t="s">
        <v>124</v>
      </c>
      <c r="BM64" t="s">
        <v>175</v>
      </c>
      <c r="BN64" t="s">
        <v>176</v>
      </c>
      <c r="BO64" t="s">
        <v>118</v>
      </c>
      <c r="BP64" t="s">
        <v>119</v>
      </c>
      <c r="BR64" t="s">
        <v>120</v>
      </c>
      <c r="BV64" t="s">
        <v>165</v>
      </c>
      <c r="BZ64" t="s">
        <v>120</v>
      </c>
      <c r="CD64" t="s">
        <v>165</v>
      </c>
      <c r="CF64" t="s">
        <v>122</v>
      </c>
      <c r="CG64" t="s">
        <v>638</v>
      </c>
      <c r="CH64" t="s">
        <v>639</v>
      </c>
      <c r="CI64" t="s">
        <v>640</v>
      </c>
      <c r="CJ64" t="s">
        <v>124</v>
      </c>
      <c r="CK64" t="s">
        <v>125</v>
      </c>
      <c r="CM64" t="s">
        <v>126</v>
      </c>
      <c r="CN64" t="s">
        <v>215</v>
      </c>
      <c r="CS64" t="s">
        <v>127</v>
      </c>
      <c r="CT64" t="s">
        <v>147</v>
      </c>
      <c r="CW64" t="s">
        <v>641</v>
      </c>
      <c r="DB64" t="s">
        <v>128</v>
      </c>
      <c r="DG64" s="16" t="str">
        <f t="shared" si="0"/>
        <v>Yes</v>
      </c>
      <c r="DH64" s="24" t="str">
        <f t="shared" si="1"/>
        <v/>
      </c>
      <c r="DI64" s="24" t="str">
        <f t="shared" si="2"/>
        <v/>
      </c>
      <c r="DJ64" t="str">
        <f t="shared" si="3"/>
        <v/>
      </c>
      <c r="DK64" t="str">
        <f t="shared" si="4"/>
        <v/>
      </c>
      <c r="DL64" t="str">
        <f t="shared" si="5"/>
        <v/>
      </c>
    </row>
    <row r="65" spans="1:116">
      <c r="A65">
        <v>5337647115</v>
      </c>
      <c r="B65">
        <v>96559106</v>
      </c>
      <c r="C65" s="1">
        <v>42849.773900462962</v>
      </c>
      <c r="D65" s="1">
        <v>42849.777071759258</v>
      </c>
      <c r="E65" t="s">
        <v>642</v>
      </c>
      <c r="J65" t="s">
        <v>643</v>
      </c>
      <c r="K65" t="s">
        <v>442</v>
      </c>
      <c r="L65" t="s">
        <v>321</v>
      </c>
      <c r="M65" t="s">
        <v>644</v>
      </c>
      <c r="N65" t="s">
        <v>645</v>
      </c>
      <c r="O65" t="s">
        <v>646</v>
      </c>
      <c r="P65">
        <v>3</v>
      </c>
      <c r="Q65">
        <v>3</v>
      </c>
      <c r="R65">
        <v>5</v>
      </c>
      <c r="S65">
        <v>4</v>
      </c>
      <c r="T65">
        <v>4</v>
      </c>
      <c r="U65">
        <v>3</v>
      </c>
      <c r="V65">
        <v>3</v>
      </c>
      <c r="W65">
        <v>3</v>
      </c>
      <c r="X65">
        <v>3</v>
      </c>
      <c r="Y65">
        <v>3</v>
      </c>
      <c r="Z65">
        <v>3</v>
      </c>
      <c r="AB65" t="s">
        <v>174</v>
      </c>
      <c r="AD65" t="s">
        <v>160</v>
      </c>
      <c r="AE65" t="s">
        <v>221</v>
      </c>
      <c r="AM65" t="s">
        <v>162</v>
      </c>
      <c r="AP65" t="s">
        <v>135</v>
      </c>
      <c r="BI65" t="s">
        <v>124</v>
      </c>
      <c r="BJ65" t="s">
        <v>115</v>
      </c>
      <c r="BK65" t="s">
        <v>124</v>
      </c>
      <c r="BL65" t="s">
        <v>124</v>
      </c>
      <c r="BM65" t="s">
        <v>140</v>
      </c>
      <c r="BN65" t="s">
        <v>176</v>
      </c>
      <c r="BO65" t="s">
        <v>118</v>
      </c>
      <c r="CJ65" t="s">
        <v>124</v>
      </c>
      <c r="CK65" t="s">
        <v>213</v>
      </c>
      <c r="CM65" t="s">
        <v>214</v>
      </c>
      <c r="CO65" s="1">
        <v>42869</v>
      </c>
      <c r="CS65" t="s">
        <v>127</v>
      </c>
      <c r="DA65" t="s">
        <v>151</v>
      </c>
      <c r="DB65" t="s">
        <v>128</v>
      </c>
      <c r="DD65" t="s">
        <v>225</v>
      </c>
      <c r="DG65" s="16" t="str">
        <f t="shared" si="0"/>
        <v>Yes</v>
      </c>
      <c r="DH65" s="24" t="str">
        <f t="shared" si="1"/>
        <v/>
      </c>
      <c r="DI65" s="24" t="str">
        <f t="shared" si="2"/>
        <v/>
      </c>
      <c r="DJ65" t="str">
        <f t="shared" si="3"/>
        <v/>
      </c>
      <c r="DK65" t="str">
        <f t="shared" si="4"/>
        <v>No Response to #11</v>
      </c>
      <c r="DL65" t="str">
        <f t="shared" si="5"/>
        <v>No Response to #12</v>
      </c>
    </row>
    <row r="66" spans="1:116">
      <c r="A66">
        <v>5337620253</v>
      </c>
      <c r="B66">
        <v>96559106</v>
      </c>
      <c r="C66" s="1">
        <v>42849.758194444446</v>
      </c>
      <c r="D66" s="1">
        <v>42849.763449074075</v>
      </c>
      <c r="E66" t="s">
        <v>647</v>
      </c>
      <c r="J66" t="s">
        <v>648</v>
      </c>
      <c r="K66" t="s">
        <v>649</v>
      </c>
      <c r="L66" t="s">
        <v>650</v>
      </c>
      <c r="M66" t="s">
        <v>651</v>
      </c>
      <c r="P66">
        <v>5</v>
      </c>
      <c r="Q66">
        <v>5</v>
      </c>
      <c r="R66">
        <v>5</v>
      </c>
      <c r="S66">
        <v>5</v>
      </c>
      <c r="T66">
        <v>5</v>
      </c>
      <c r="U66">
        <v>3</v>
      </c>
      <c r="V66">
        <v>3</v>
      </c>
      <c r="W66">
        <v>3</v>
      </c>
      <c r="X66">
        <v>3</v>
      </c>
      <c r="Y66">
        <v>2</v>
      </c>
      <c r="Z66">
        <v>2</v>
      </c>
      <c r="AB66" t="s">
        <v>174</v>
      </c>
      <c r="AC66" t="s">
        <v>159</v>
      </c>
      <c r="AD66" t="s">
        <v>160</v>
      </c>
      <c r="AE66" t="s">
        <v>221</v>
      </c>
      <c r="AF66" t="s">
        <v>366</v>
      </c>
      <c r="AG66" t="s">
        <v>351</v>
      </c>
      <c r="AL66" t="s">
        <v>284</v>
      </c>
      <c r="AM66" t="s">
        <v>162</v>
      </c>
      <c r="AN66" t="s">
        <v>232</v>
      </c>
      <c r="AP66" t="s">
        <v>135</v>
      </c>
      <c r="AW66" t="s">
        <v>296</v>
      </c>
      <c r="BC66" t="s">
        <v>196</v>
      </c>
      <c r="BI66" t="s">
        <v>115</v>
      </c>
      <c r="BJ66" t="s">
        <v>115</v>
      </c>
      <c r="BK66" t="s">
        <v>124</v>
      </c>
      <c r="BL66" t="s">
        <v>124</v>
      </c>
      <c r="BM66" t="s">
        <v>175</v>
      </c>
      <c r="BN66" t="s">
        <v>176</v>
      </c>
      <c r="BO66" t="s">
        <v>185</v>
      </c>
      <c r="BS66" t="s">
        <v>164</v>
      </c>
      <c r="BT66" t="s">
        <v>142</v>
      </c>
      <c r="BU66" t="s">
        <v>121</v>
      </c>
      <c r="BX66" t="s">
        <v>119</v>
      </c>
      <c r="BZ66" t="s">
        <v>120</v>
      </c>
      <c r="CF66" t="s">
        <v>122</v>
      </c>
      <c r="CJ66" t="s">
        <v>124</v>
      </c>
      <c r="CK66" t="s">
        <v>168</v>
      </c>
      <c r="CM66" t="s">
        <v>214</v>
      </c>
      <c r="CN66" t="s">
        <v>215</v>
      </c>
      <c r="CO66" s="1">
        <v>42869</v>
      </c>
      <c r="CS66" t="s">
        <v>127</v>
      </c>
      <c r="CX66" t="s">
        <v>149</v>
      </c>
      <c r="DE66" t="s">
        <v>144</v>
      </c>
      <c r="DF66" t="s">
        <v>652</v>
      </c>
      <c r="DG66" s="16" t="str">
        <f t="shared" si="0"/>
        <v>Yes</v>
      </c>
      <c r="DH66" s="24" t="str">
        <f t="shared" si="1"/>
        <v/>
      </c>
      <c r="DI66" s="24" t="str">
        <f t="shared" si="2"/>
        <v/>
      </c>
      <c r="DJ66" t="str">
        <f t="shared" si="3"/>
        <v/>
      </c>
      <c r="DK66" t="str">
        <f t="shared" si="4"/>
        <v/>
      </c>
      <c r="DL66" t="str">
        <f t="shared" si="5"/>
        <v/>
      </c>
    </row>
    <row r="67" spans="1:116">
      <c r="A67">
        <v>5337592659</v>
      </c>
      <c r="B67">
        <v>96559106</v>
      </c>
      <c r="C67" s="1">
        <v>42849.744201388887</v>
      </c>
      <c r="D67" s="1">
        <v>42849.749803240738</v>
      </c>
      <c r="E67" t="s">
        <v>653</v>
      </c>
      <c r="J67" t="s">
        <v>654</v>
      </c>
      <c r="K67" t="s">
        <v>655</v>
      </c>
      <c r="L67" t="s">
        <v>656</v>
      </c>
      <c r="M67" t="s">
        <v>657</v>
      </c>
      <c r="N67" t="s">
        <v>658</v>
      </c>
      <c r="O67" t="s">
        <v>659</v>
      </c>
      <c r="P67">
        <v>4</v>
      </c>
      <c r="Q67">
        <v>5</v>
      </c>
      <c r="R67">
        <v>5</v>
      </c>
      <c r="S67">
        <v>4</v>
      </c>
      <c r="T67">
        <v>3</v>
      </c>
      <c r="U67">
        <v>4</v>
      </c>
      <c r="V67">
        <v>5</v>
      </c>
      <c r="W67">
        <v>4</v>
      </c>
      <c r="X67">
        <v>3</v>
      </c>
      <c r="Y67">
        <v>3</v>
      </c>
      <c r="Z67">
        <v>3</v>
      </c>
      <c r="AA67" t="s">
        <v>660</v>
      </c>
      <c r="AD67" t="s">
        <v>160</v>
      </c>
      <c r="AN67" t="s">
        <v>232</v>
      </c>
      <c r="AP67" t="s">
        <v>135</v>
      </c>
      <c r="AY67" t="s">
        <v>163</v>
      </c>
      <c r="BH67" t="s">
        <v>661</v>
      </c>
      <c r="BI67" t="s">
        <v>124</v>
      </c>
      <c r="BJ67" t="s">
        <v>115</v>
      </c>
      <c r="BK67" t="s">
        <v>124</v>
      </c>
      <c r="BL67" t="s">
        <v>124</v>
      </c>
      <c r="BM67" t="s">
        <v>140</v>
      </c>
      <c r="BN67" t="s">
        <v>176</v>
      </c>
      <c r="BO67" t="s">
        <v>118</v>
      </c>
      <c r="BR67" t="s">
        <v>120</v>
      </c>
      <c r="BS67" t="s">
        <v>164</v>
      </c>
      <c r="BV67" t="s">
        <v>165</v>
      </c>
      <c r="BX67" t="s">
        <v>119</v>
      </c>
      <c r="BY67" t="s">
        <v>339</v>
      </c>
      <c r="BZ67" t="s">
        <v>120</v>
      </c>
      <c r="CG67" t="s">
        <v>662</v>
      </c>
      <c r="CH67" t="s">
        <v>663</v>
      </c>
      <c r="CI67" t="s">
        <v>664</v>
      </c>
      <c r="CJ67" t="s">
        <v>124</v>
      </c>
      <c r="CK67" t="s">
        <v>213</v>
      </c>
      <c r="CM67" t="s">
        <v>126</v>
      </c>
      <c r="CO67" s="1">
        <v>42869</v>
      </c>
      <c r="CS67" t="s">
        <v>127</v>
      </c>
      <c r="CW67" t="s">
        <v>665</v>
      </c>
      <c r="DA67" t="s">
        <v>151</v>
      </c>
      <c r="DB67" t="s">
        <v>128</v>
      </c>
      <c r="DD67" t="s">
        <v>225</v>
      </c>
      <c r="DG67" s="16" t="str">
        <f t="shared" ref="DG67:DG130" si="6">IF(ISBLANK(CN67)*1+ISBLANK(CO67)*1+ISBLANK(CP67)*1=3,"No","Yes")</f>
        <v>Yes</v>
      </c>
      <c r="DH67" s="24" t="str">
        <f t="shared" ref="DH67:DH130" si="7">IF(COUNTBLANK(J67:L67)-3=0,"No Response to #1","")</f>
        <v/>
      </c>
      <c r="DI67" s="24" t="str">
        <f t="shared" ref="DI67:DI130" si="8">IF(COUNTBLANK(M67:O67)-3=0,"No Response to #2","")</f>
        <v/>
      </c>
      <c r="DJ67" t="str">
        <f t="shared" ref="DJ67:DJ130" si="9">IF(COUNTBLANK(AB67:BG67)-32=0,"No Response to #6","")</f>
        <v/>
      </c>
      <c r="DK67" t="str">
        <f t="shared" ref="DK67:DK130" si="10">IF(COUNTBLANK(BP67:BW67)-8=0,"No Response to #11","")</f>
        <v/>
      </c>
      <c r="DL67" t="str">
        <f t="shared" ref="DL67:DL130" si="11">IF(COUNTBLANK(BX67:CF67)-9=0,"No Response to #12","")</f>
        <v/>
      </c>
    </row>
    <row r="68" spans="1:116">
      <c r="A68">
        <v>5337547336</v>
      </c>
      <c r="B68">
        <v>96559106</v>
      </c>
      <c r="C68" s="1">
        <v>42849.722962962966</v>
      </c>
      <c r="D68" s="1">
        <v>42849.727453703701</v>
      </c>
      <c r="E68" t="s">
        <v>666</v>
      </c>
      <c r="J68" t="s">
        <v>327</v>
      </c>
      <c r="K68" t="s">
        <v>618</v>
      </c>
      <c r="M68" t="s">
        <v>332</v>
      </c>
      <c r="N68" t="s">
        <v>667</v>
      </c>
      <c r="P68">
        <v>4</v>
      </c>
      <c r="Q68">
        <v>2</v>
      </c>
      <c r="R68">
        <v>4</v>
      </c>
      <c r="S68">
        <v>4</v>
      </c>
      <c r="T68">
        <v>4</v>
      </c>
      <c r="U68">
        <v>1</v>
      </c>
      <c r="V68">
        <v>3</v>
      </c>
      <c r="W68">
        <v>4</v>
      </c>
      <c r="X68">
        <v>1</v>
      </c>
      <c r="Y68">
        <v>1</v>
      </c>
      <c r="Z68">
        <v>1</v>
      </c>
      <c r="AF68" t="s">
        <v>366</v>
      </c>
      <c r="AG68" t="s">
        <v>351</v>
      </c>
      <c r="AJ68" t="s">
        <v>209</v>
      </c>
      <c r="AO68" t="s">
        <v>332</v>
      </c>
      <c r="AU68" t="s">
        <v>111</v>
      </c>
      <c r="BF68" t="s">
        <v>113</v>
      </c>
      <c r="BI68" t="s">
        <v>115</v>
      </c>
      <c r="BJ68" t="s">
        <v>115</v>
      </c>
      <c r="BK68" t="s">
        <v>124</v>
      </c>
      <c r="BL68" t="s">
        <v>115</v>
      </c>
      <c r="BM68" t="s">
        <v>116</v>
      </c>
      <c r="BN68" t="s">
        <v>117</v>
      </c>
      <c r="BO68" t="s">
        <v>260</v>
      </c>
      <c r="BP68" t="s">
        <v>119</v>
      </c>
      <c r="BQ68" t="s">
        <v>339</v>
      </c>
      <c r="BR68" t="s">
        <v>120</v>
      </c>
      <c r="BZ68" t="s">
        <v>120</v>
      </c>
      <c r="CB68" t="s">
        <v>121</v>
      </c>
      <c r="CF68" t="s">
        <v>122</v>
      </c>
      <c r="CG68" t="s">
        <v>668</v>
      </c>
      <c r="CH68" t="s">
        <v>669</v>
      </c>
      <c r="CI68" t="s">
        <v>670</v>
      </c>
      <c r="CJ68" t="s">
        <v>124</v>
      </c>
      <c r="CK68" t="s">
        <v>213</v>
      </c>
      <c r="CM68" t="s">
        <v>146</v>
      </c>
      <c r="CP68" t="s">
        <v>261</v>
      </c>
      <c r="CQ68" t="s">
        <v>308</v>
      </c>
      <c r="CT68" t="s">
        <v>147</v>
      </c>
      <c r="DA68" t="s">
        <v>151</v>
      </c>
      <c r="DG68" s="16" t="str">
        <f t="shared" si="6"/>
        <v>Yes</v>
      </c>
      <c r="DH68" s="24" t="str">
        <f t="shared" si="7"/>
        <v/>
      </c>
      <c r="DI68" s="24" t="str">
        <f t="shared" si="8"/>
        <v/>
      </c>
      <c r="DJ68" t="str">
        <f t="shared" si="9"/>
        <v/>
      </c>
      <c r="DK68" t="str">
        <f t="shared" si="10"/>
        <v/>
      </c>
      <c r="DL68" t="str">
        <f t="shared" si="11"/>
        <v/>
      </c>
    </row>
    <row r="69" spans="1:116">
      <c r="A69">
        <v>5336187464</v>
      </c>
      <c r="B69">
        <v>96559106</v>
      </c>
      <c r="C69" s="1">
        <v>42847.887233796297</v>
      </c>
      <c r="D69" s="1">
        <v>42847.892581018517</v>
      </c>
      <c r="E69" t="s">
        <v>671</v>
      </c>
      <c r="M69" t="s">
        <v>672</v>
      </c>
      <c r="N69" t="s">
        <v>673</v>
      </c>
      <c r="O69" t="s">
        <v>673</v>
      </c>
      <c r="P69">
        <v>3</v>
      </c>
      <c r="Q69">
        <v>3</v>
      </c>
      <c r="R69">
        <v>1</v>
      </c>
      <c r="S69">
        <v>1</v>
      </c>
      <c r="T69">
        <v>1</v>
      </c>
      <c r="U69">
        <v>3</v>
      </c>
      <c r="V69">
        <v>3</v>
      </c>
      <c r="W69">
        <v>3</v>
      </c>
      <c r="X69">
        <v>3</v>
      </c>
      <c r="Y69">
        <v>3</v>
      </c>
      <c r="Z69">
        <v>1</v>
      </c>
      <c r="AI69" t="s">
        <v>383</v>
      </c>
      <c r="AO69" t="s">
        <v>332</v>
      </c>
      <c r="AQ69" t="s">
        <v>538</v>
      </c>
      <c r="AR69" t="s">
        <v>136</v>
      </c>
      <c r="AS69" t="s">
        <v>110</v>
      </c>
      <c r="BI69" t="s">
        <v>115</v>
      </c>
      <c r="BJ69" t="s">
        <v>115</v>
      </c>
      <c r="BK69" t="s">
        <v>124</v>
      </c>
      <c r="BL69" t="s">
        <v>124</v>
      </c>
      <c r="BM69" t="s">
        <v>175</v>
      </c>
      <c r="BN69" t="s">
        <v>117</v>
      </c>
      <c r="BO69" t="s">
        <v>260</v>
      </c>
      <c r="BR69" t="s">
        <v>120</v>
      </c>
      <c r="BT69" t="s">
        <v>142</v>
      </c>
      <c r="BV69" t="s">
        <v>165</v>
      </c>
      <c r="BZ69" t="s">
        <v>120</v>
      </c>
      <c r="CA69" t="s">
        <v>142</v>
      </c>
      <c r="CC69" t="s">
        <v>233</v>
      </c>
      <c r="CI69" t="s">
        <v>674</v>
      </c>
      <c r="CJ69" t="s">
        <v>124</v>
      </c>
      <c r="CK69" t="s">
        <v>213</v>
      </c>
      <c r="CM69" t="s">
        <v>146</v>
      </c>
      <c r="CQ69" t="s">
        <v>308</v>
      </c>
      <c r="CR69" t="s">
        <v>178</v>
      </c>
      <c r="CT69" t="s">
        <v>147</v>
      </c>
      <c r="CW69" t="s">
        <v>675</v>
      </c>
      <c r="CY69" t="s">
        <v>150</v>
      </c>
      <c r="DG69" s="16" t="str">
        <f t="shared" si="6"/>
        <v>No</v>
      </c>
      <c r="DH69" s="24" t="str">
        <f t="shared" si="7"/>
        <v>No Response to #1</v>
      </c>
      <c r="DI69" s="24" t="str">
        <f t="shared" si="8"/>
        <v/>
      </c>
      <c r="DJ69" t="str">
        <f t="shared" si="9"/>
        <v/>
      </c>
      <c r="DK69" t="str">
        <f t="shared" si="10"/>
        <v/>
      </c>
      <c r="DL69" t="str">
        <f t="shared" si="11"/>
        <v/>
      </c>
    </row>
    <row r="70" spans="1:116" hidden="1">
      <c r="A70">
        <v>5335974677</v>
      </c>
      <c r="B70">
        <v>96559106</v>
      </c>
      <c r="C70" s="1">
        <v>42847.555613425924</v>
      </c>
      <c r="D70" s="1">
        <v>42847.557349537034</v>
      </c>
      <c r="E70" t="s">
        <v>676</v>
      </c>
      <c r="AN70" t="s">
        <v>232</v>
      </c>
      <c r="AP70" t="s">
        <v>135</v>
      </c>
      <c r="AU70" t="s">
        <v>111</v>
      </c>
      <c r="BH70" t="s">
        <v>677</v>
      </c>
      <c r="BM70" t="s">
        <v>175</v>
      </c>
      <c r="BN70" t="s">
        <v>176</v>
      </c>
      <c r="BO70" t="s">
        <v>353</v>
      </c>
      <c r="BP70" t="s">
        <v>119</v>
      </c>
      <c r="BR70" t="s">
        <v>120</v>
      </c>
      <c r="BV70" t="s">
        <v>165</v>
      </c>
      <c r="BX70" t="s">
        <v>119</v>
      </c>
      <c r="BZ70" t="s">
        <v>120</v>
      </c>
      <c r="CB70" t="s">
        <v>121</v>
      </c>
      <c r="CI70" t="s">
        <v>678</v>
      </c>
      <c r="CJ70" t="s">
        <v>124</v>
      </c>
      <c r="CM70" t="s">
        <v>146</v>
      </c>
      <c r="CN70" t="s">
        <v>215</v>
      </c>
      <c r="CR70" t="s">
        <v>178</v>
      </c>
      <c r="CU70" t="s">
        <v>518</v>
      </c>
      <c r="DG70" s="16" t="str">
        <f t="shared" si="6"/>
        <v>Yes</v>
      </c>
      <c r="DH70" s="24" t="str">
        <f t="shared" si="7"/>
        <v>No Response to #1</v>
      </c>
      <c r="DI70" s="24" t="str">
        <f t="shared" si="8"/>
        <v>No Response to #2</v>
      </c>
      <c r="DJ70" t="str">
        <f t="shared" si="9"/>
        <v/>
      </c>
      <c r="DK70" t="str">
        <f t="shared" si="10"/>
        <v/>
      </c>
      <c r="DL70" t="str">
        <f t="shared" si="11"/>
        <v/>
      </c>
    </row>
    <row r="71" spans="1:116">
      <c r="A71">
        <v>5335916824</v>
      </c>
      <c r="B71">
        <v>96559106</v>
      </c>
      <c r="C71" s="1">
        <v>42847.450069444443</v>
      </c>
      <c r="D71" s="1">
        <v>42847.455682870372</v>
      </c>
      <c r="E71" t="s">
        <v>679</v>
      </c>
      <c r="J71" t="s">
        <v>680</v>
      </c>
      <c r="K71" t="s">
        <v>203</v>
      </c>
      <c r="L71" t="s">
        <v>256</v>
      </c>
      <c r="M71" t="s">
        <v>681</v>
      </c>
      <c r="N71" t="s">
        <v>645</v>
      </c>
      <c r="O71" t="s">
        <v>682</v>
      </c>
      <c r="P71">
        <v>5</v>
      </c>
      <c r="Q71">
        <v>5</v>
      </c>
      <c r="R71">
        <v>5</v>
      </c>
      <c r="S71">
        <v>5</v>
      </c>
      <c r="T71">
        <v>5</v>
      </c>
      <c r="U71">
        <v>1</v>
      </c>
      <c r="V71">
        <v>1</v>
      </c>
      <c r="W71">
        <v>1</v>
      </c>
      <c r="X71">
        <v>1</v>
      </c>
      <c r="Y71">
        <v>1</v>
      </c>
      <c r="Z71">
        <v>1</v>
      </c>
      <c r="AA71" t="s">
        <v>683</v>
      </c>
      <c r="AC71" t="s">
        <v>159</v>
      </c>
      <c r="AD71" t="s">
        <v>160</v>
      </c>
      <c r="AR71" t="s">
        <v>136</v>
      </c>
      <c r="AS71" t="s">
        <v>110</v>
      </c>
      <c r="AU71" t="s">
        <v>111</v>
      </c>
      <c r="BI71" t="s">
        <v>115</v>
      </c>
      <c r="BJ71" t="s">
        <v>115</v>
      </c>
      <c r="BK71" t="s">
        <v>124</v>
      </c>
      <c r="BL71" t="s">
        <v>124</v>
      </c>
      <c r="BM71" t="s">
        <v>175</v>
      </c>
      <c r="BN71" t="s">
        <v>176</v>
      </c>
      <c r="BO71" t="s">
        <v>185</v>
      </c>
      <c r="BR71" t="s">
        <v>120</v>
      </c>
      <c r="BT71" t="s">
        <v>142</v>
      </c>
      <c r="BV71" t="s">
        <v>165</v>
      </c>
      <c r="BZ71" t="s">
        <v>120</v>
      </c>
      <c r="CD71" t="s">
        <v>165</v>
      </c>
      <c r="CF71" t="s">
        <v>122</v>
      </c>
      <c r="CG71" t="s">
        <v>684</v>
      </c>
      <c r="CH71" t="s">
        <v>685</v>
      </c>
      <c r="CI71" t="s">
        <v>686</v>
      </c>
      <c r="CJ71" t="s">
        <v>124</v>
      </c>
      <c r="CK71" t="s">
        <v>213</v>
      </c>
      <c r="CM71" t="s">
        <v>126</v>
      </c>
      <c r="CO71" s="1">
        <v>42869</v>
      </c>
      <c r="CS71" t="s">
        <v>127</v>
      </c>
      <c r="CW71" t="s">
        <v>687</v>
      </c>
      <c r="CX71" t="s">
        <v>149</v>
      </c>
      <c r="CY71" t="s">
        <v>150</v>
      </c>
      <c r="DA71" t="s">
        <v>151</v>
      </c>
      <c r="DB71" t="s">
        <v>128</v>
      </c>
      <c r="DC71" t="s">
        <v>152</v>
      </c>
      <c r="DD71" t="s">
        <v>225</v>
      </c>
      <c r="DG71" s="16" t="str">
        <f t="shared" si="6"/>
        <v>Yes</v>
      </c>
      <c r="DH71" s="24" t="str">
        <f t="shared" si="7"/>
        <v/>
      </c>
      <c r="DI71" s="24" t="str">
        <f t="shared" si="8"/>
        <v/>
      </c>
      <c r="DJ71" t="str">
        <f t="shared" si="9"/>
        <v/>
      </c>
      <c r="DK71" t="str">
        <f t="shared" si="10"/>
        <v/>
      </c>
      <c r="DL71" t="str">
        <f t="shared" si="11"/>
        <v/>
      </c>
    </row>
    <row r="72" spans="1:116" hidden="1">
      <c r="A72">
        <v>5335363721</v>
      </c>
      <c r="B72">
        <v>96559106</v>
      </c>
      <c r="C72" s="1">
        <v>42846.724965277775</v>
      </c>
      <c r="D72" s="1">
        <v>42846.728321759256</v>
      </c>
      <c r="E72" t="s">
        <v>688</v>
      </c>
      <c r="AB72" t="s">
        <v>174</v>
      </c>
      <c r="AC72" t="s">
        <v>159</v>
      </c>
      <c r="AD72" t="s">
        <v>160</v>
      </c>
      <c r="AF72" t="s">
        <v>366</v>
      </c>
      <c r="AJ72" t="s">
        <v>209</v>
      </c>
      <c r="AK72" t="s">
        <v>161</v>
      </c>
      <c r="AO72" t="s">
        <v>332</v>
      </c>
      <c r="AP72" t="s">
        <v>135</v>
      </c>
      <c r="AW72" t="s">
        <v>296</v>
      </c>
      <c r="BB72" t="s">
        <v>137</v>
      </c>
      <c r="BM72" t="s">
        <v>175</v>
      </c>
      <c r="BN72" t="s">
        <v>176</v>
      </c>
      <c r="BO72" t="s">
        <v>141</v>
      </c>
      <c r="BR72" t="s">
        <v>120</v>
      </c>
      <c r="BS72" t="s">
        <v>164</v>
      </c>
      <c r="BV72" t="s">
        <v>165</v>
      </c>
      <c r="BW72" t="s">
        <v>480</v>
      </c>
      <c r="BZ72" t="s">
        <v>120</v>
      </c>
      <c r="CA72" t="s">
        <v>142</v>
      </c>
      <c r="CB72" t="s">
        <v>121</v>
      </c>
      <c r="CC72" t="s">
        <v>233</v>
      </c>
      <c r="CD72" t="s">
        <v>165</v>
      </c>
      <c r="CF72" t="s">
        <v>122</v>
      </c>
      <c r="CI72" t="s">
        <v>689</v>
      </c>
      <c r="CJ72" t="s">
        <v>124</v>
      </c>
      <c r="CK72" t="s">
        <v>144</v>
      </c>
      <c r="CL72" t="s">
        <v>690</v>
      </c>
      <c r="CM72" t="s">
        <v>146</v>
      </c>
      <c r="CP72" t="s">
        <v>261</v>
      </c>
      <c r="CT72" t="s">
        <v>147</v>
      </c>
      <c r="CV72" t="s">
        <v>249</v>
      </c>
      <c r="DA72" t="s">
        <v>151</v>
      </c>
      <c r="DB72" t="s">
        <v>128</v>
      </c>
      <c r="DD72" t="s">
        <v>225</v>
      </c>
      <c r="DG72" s="16" t="str">
        <f t="shared" si="6"/>
        <v>Yes</v>
      </c>
      <c r="DH72" s="24" t="str">
        <f t="shared" si="7"/>
        <v>No Response to #1</v>
      </c>
      <c r="DI72" s="24" t="str">
        <f t="shared" si="8"/>
        <v>No Response to #2</v>
      </c>
      <c r="DJ72" t="str">
        <f t="shared" si="9"/>
        <v/>
      </c>
      <c r="DK72" t="str">
        <f t="shared" si="10"/>
        <v/>
      </c>
      <c r="DL72" t="str">
        <f t="shared" si="11"/>
        <v/>
      </c>
    </row>
    <row r="73" spans="1:116" hidden="1">
      <c r="A73">
        <v>5335097849</v>
      </c>
      <c r="B73">
        <v>96559106</v>
      </c>
      <c r="C73" s="1">
        <v>42846.569513888891</v>
      </c>
      <c r="D73" s="1">
        <v>42846.586458333331</v>
      </c>
      <c r="E73" t="s">
        <v>691</v>
      </c>
      <c r="J73" t="s">
        <v>692</v>
      </c>
      <c r="K73" t="s">
        <v>131</v>
      </c>
      <c r="P73">
        <v>5</v>
      </c>
      <c r="Q73">
        <v>5</v>
      </c>
      <c r="R73">
        <v>5</v>
      </c>
      <c r="S73">
        <v>5</v>
      </c>
      <c r="T73">
        <v>5</v>
      </c>
      <c r="BI73" t="s">
        <v>124</v>
      </c>
      <c r="BK73" t="s">
        <v>124</v>
      </c>
      <c r="CH73" t="s">
        <v>693</v>
      </c>
      <c r="CI73" t="s">
        <v>694</v>
      </c>
      <c r="CJ73" t="s">
        <v>124</v>
      </c>
      <c r="CK73" t="s">
        <v>168</v>
      </c>
      <c r="CM73" t="s">
        <v>146</v>
      </c>
      <c r="CQ73" t="s">
        <v>308</v>
      </c>
      <c r="CT73" t="s">
        <v>147</v>
      </c>
      <c r="CU73" t="s">
        <v>518</v>
      </c>
      <c r="CW73" t="s">
        <v>695</v>
      </c>
      <c r="CY73" t="s">
        <v>150</v>
      </c>
      <c r="DA73" t="s">
        <v>151</v>
      </c>
      <c r="DG73" s="16" t="str">
        <f t="shared" si="6"/>
        <v>No</v>
      </c>
      <c r="DH73" s="24" t="str">
        <f t="shared" si="7"/>
        <v/>
      </c>
      <c r="DI73" s="24" t="str">
        <f t="shared" si="8"/>
        <v>No Response to #2</v>
      </c>
      <c r="DJ73" t="str">
        <f t="shared" si="9"/>
        <v>No Response to #6</v>
      </c>
      <c r="DK73" t="str">
        <f t="shared" si="10"/>
        <v>No Response to #11</v>
      </c>
      <c r="DL73" t="str">
        <f t="shared" si="11"/>
        <v>No Response to #12</v>
      </c>
    </row>
    <row r="74" spans="1:116">
      <c r="A74">
        <v>5335045258</v>
      </c>
      <c r="B74">
        <v>96559106</v>
      </c>
      <c r="C74" s="1">
        <v>42846.545949074076</v>
      </c>
      <c r="D74" s="1">
        <v>42846.55641203704</v>
      </c>
      <c r="E74" t="s">
        <v>696</v>
      </c>
      <c r="J74" t="s">
        <v>697</v>
      </c>
      <c r="K74" t="s">
        <v>698</v>
      </c>
      <c r="L74" t="s">
        <v>699</v>
      </c>
      <c r="M74" t="s">
        <v>700</v>
      </c>
      <c r="N74" t="s">
        <v>701</v>
      </c>
      <c r="O74" t="s">
        <v>701</v>
      </c>
      <c r="P74">
        <v>4</v>
      </c>
      <c r="Q74">
        <v>4</v>
      </c>
      <c r="R74">
        <v>4</v>
      </c>
      <c r="S74">
        <v>1</v>
      </c>
      <c r="T74">
        <v>2</v>
      </c>
      <c r="U74">
        <v>3</v>
      </c>
      <c r="V74">
        <v>3</v>
      </c>
      <c r="W74">
        <v>2</v>
      </c>
      <c r="X74">
        <v>2</v>
      </c>
      <c r="Y74">
        <v>3</v>
      </c>
      <c r="Z74">
        <v>2</v>
      </c>
      <c r="AA74" t="s">
        <v>702</v>
      </c>
      <c r="BC74" t="s">
        <v>196</v>
      </c>
      <c r="BI74" t="s">
        <v>115</v>
      </c>
      <c r="BJ74" t="s">
        <v>115</v>
      </c>
      <c r="BK74" t="s">
        <v>124</v>
      </c>
      <c r="BL74" t="s">
        <v>124</v>
      </c>
      <c r="BM74" t="s">
        <v>175</v>
      </c>
      <c r="BN74" t="s">
        <v>176</v>
      </c>
      <c r="BO74" t="s">
        <v>260</v>
      </c>
      <c r="BP74" t="s">
        <v>119</v>
      </c>
      <c r="BR74" t="s">
        <v>120</v>
      </c>
      <c r="BT74" t="s">
        <v>142</v>
      </c>
      <c r="BX74" t="s">
        <v>119</v>
      </c>
      <c r="BZ74" t="s">
        <v>120</v>
      </c>
      <c r="CA74" t="s">
        <v>142</v>
      </c>
      <c r="CB74" t="s">
        <v>121</v>
      </c>
      <c r="CC74" t="s">
        <v>233</v>
      </c>
      <c r="CI74" t="s">
        <v>703</v>
      </c>
      <c r="CJ74" t="s">
        <v>124</v>
      </c>
      <c r="CK74" t="s">
        <v>256</v>
      </c>
      <c r="CM74" t="s">
        <v>146</v>
      </c>
      <c r="CP74" t="s">
        <v>261</v>
      </c>
      <c r="CQ74" t="s">
        <v>308</v>
      </c>
      <c r="CT74" t="s">
        <v>147</v>
      </c>
      <c r="CY74" t="s">
        <v>150</v>
      </c>
      <c r="DA74" t="s">
        <v>151</v>
      </c>
      <c r="DB74" t="s">
        <v>128</v>
      </c>
      <c r="DG74" s="16" t="str">
        <f t="shared" si="6"/>
        <v>Yes</v>
      </c>
      <c r="DH74" s="24" t="str">
        <f t="shared" si="7"/>
        <v/>
      </c>
      <c r="DI74" s="24" t="str">
        <f t="shared" si="8"/>
        <v/>
      </c>
      <c r="DJ74" t="str">
        <f t="shared" si="9"/>
        <v/>
      </c>
      <c r="DK74" t="str">
        <f t="shared" si="10"/>
        <v/>
      </c>
      <c r="DL74" t="str">
        <f t="shared" si="11"/>
        <v/>
      </c>
    </row>
    <row r="75" spans="1:116">
      <c r="A75">
        <v>5334686253</v>
      </c>
      <c r="B75">
        <v>96559106</v>
      </c>
      <c r="C75" s="1">
        <v>42846.106539351851</v>
      </c>
      <c r="D75" s="1">
        <v>42846.110405092593</v>
      </c>
      <c r="E75" t="s">
        <v>704</v>
      </c>
      <c r="J75" t="s">
        <v>705</v>
      </c>
      <c r="K75" t="s">
        <v>706</v>
      </c>
      <c r="L75" t="s">
        <v>707</v>
      </c>
      <c r="M75" t="s">
        <v>708</v>
      </c>
      <c r="P75">
        <v>5</v>
      </c>
      <c r="Q75">
        <v>4</v>
      </c>
      <c r="R75">
        <v>4</v>
      </c>
      <c r="S75">
        <v>4</v>
      </c>
      <c r="U75">
        <v>4</v>
      </c>
      <c r="V75">
        <v>3</v>
      </c>
      <c r="W75">
        <v>2</v>
      </c>
      <c r="X75">
        <v>3</v>
      </c>
      <c r="Y75">
        <v>3</v>
      </c>
      <c r="Z75">
        <v>3</v>
      </c>
      <c r="AB75" t="s">
        <v>174</v>
      </c>
      <c r="AD75" t="s">
        <v>160</v>
      </c>
      <c r="AE75" t="s">
        <v>221</v>
      </c>
      <c r="AN75" t="s">
        <v>232</v>
      </c>
      <c r="AR75" t="s">
        <v>136</v>
      </c>
      <c r="AS75" t="s">
        <v>110</v>
      </c>
      <c r="AV75" t="s">
        <v>112</v>
      </c>
      <c r="BI75" t="s">
        <v>115</v>
      </c>
      <c r="BJ75" t="s">
        <v>115</v>
      </c>
      <c r="BK75" t="s">
        <v>124</v>
      </c>
      <c r="BM75" t="s">
        <v>175</v>
      </c>
      <c r="BN75" t="s">
        <v>176</v>
      </c>
      <c r="BO75" t="s">
        <v>141</v>
      </c>
      <c r="BP75" t="s">
        <v>119</v>
      </c>
      <c r="BR75" t="s">
        <v>120</v>
      </c>
      <c r="BU75" t="s">
        <v>121</v>
      </c>
      <c r="BX75" t="s">
        <v>119</v>
      </c>
      <c r="BZ75" t="s">
        <v>120</v>
      </c>
      <c r="CC75" t="s">
        <v>233</v>
      </c>
      <c r="CJ75" t="s">
        <v>124</v>
      </c>
      <c r="CK75" t="s">
        <v>125</v>
      </c>
      <c r="CM75" t="s">
        <v>146</v>
      </c>
      <c r="CQ75" t="s">
        <v>308</v>
      </c>
      <c r="CR75" t="s">
        <v>178</v>
      </c>
      <c r="CT75" t="s">
        <v>147</v>
      </c>
      <c r="CY75" t="s">
        <v>150</v>
      </c>
      <c r="DA75" t="s">
        <v>151</v>
      </c>
      <c r="DB75" t="s">
        <v>128</v>
      </c>
      <c r="DG75" s="16" t="str">
        <f t="shared" si="6"/>
        <v>No</v>
      </c>
      <c r="DH75" s="24" t="str">
        <f t="shared" si="7"/>
        <v/>
      </c>
      <c r="DI75" s="24" t="str">
        <f t="shared" si="8"/>
        <v/>
      </c>
      <c r="DJ75" t="str">
        <f t="shared" si="9"/>
        <v/>
      </c>
      <c r="DK75" t="str">
        <f t="shared" si="10"/>
        <v/>
      </c>
      <c r="DL75" t="str">
        <f t="shared" si="11"/>
        <v/>
      </c>
    </row>
    <row r="76" spans="1:116">
      <c r="A76">
        <v>5334675839</v>
      </c>
      <c r="B76">
        <v>96559106</v>
      </c>
      <c r="C76" s="1">
        <v>42846.079513888886</v>
      </c>
      <c r="D76" s="1">
        <v>42846.096805555557</v>
      </c>
      <c r="E76" t="s">
        <v>709</v>
      </c>
      <c r="J76" t="s">
        <v>710</v>
      </c>
      <c r="M76" t="s">
        <v>711</v>
      </c>
      <c r="P76">
        <v>3</v>
      </c>
      <c r="Q76">
        <v>4</v>
      </c>
      <c r="R76">
        <v>4</v>
      </c>
      <c r="S76">
        <v>4</v>
      </c>
      <c r="T76">
        <v>3</v>
      </c>
      <c r="U76">
        <v>4</v>
      </c>
      <c r="V76">
        <v>3</v>
      </c>
      <c r="W76">
        <v>2</v>
      </c>
      <c r="X76">
        <v>2</v>
      </c>
      <c r="Y76">
        <v>2</v>
      </c>
      <c r="Z76">
        <v>2</v>
      </c>
      <c r="AB76" t="s">
        <v>174</v>
      </c>
      <c r="AE76" t="s">
        <v>221</v>
      </c>
      <c r="AJ76" t="s">
        <v>209</v>
      </c>
      <c r="AL76" t="s">
        <v>284</v>
      </c>
      <c r="AN76" t="s">
        <v>232</v>
      </c>
      <c r="BI76" t="s">
        <v>124</v>
      </c>
      <c r="BJ76" t="s">
        <v>124</v>
      </c>
      <c r="BK76" t="s">
        <v>124</v>
      </c>
      <c r="BL76" t="s">
        <v>124</v>
      </c>
      <c r="BM76" t="s">
        <v>175</v>
      </c>
      <c r="BN76" t="s">
        <v>176</v>
      </c>
      <c r="BO76" t="s">
        <v>141</v>
      </c>
      <c r="BR76" t="s">
        <v>120</v>
      </c>
      <c r="BT76" t="s">
        <v>142</v>
      </c>
      <c r="BV76" t="s">
        <v>165</v>
      </c>
      <c r="BZ76" t="s">
        <v>120</v>
      </c>
      <c r="CB76" t="s">
        <v>121</v>
      </c>
      <c r="CD76" t="s">
        <v>165</v>
      </c>
      <c r="CJ76" t="s">
        <v>124</v>
      </c>
      <c r="CK76" t="s">
        <v>177</v>
      </c>
      <c r="CM76" t="s">
        <v>146</v>
      </c>
      <c r="CT76" t="s">
        <v>147</v>
      </c>
      <c r="CU76" t="s">
        <v>518</v>
      </c>
      <c r="DA76" t="s">
        <v>151</v>
      </c>
      <c r="DG76" s="16" t="str">
        <f t="shared" si="6"/>
        <v>No</v>
      </c>
      <c r="DH76" s="24" t="str">
        <f t="shared" si="7"/>
        <v/>
      </c>
      <c r="DI76" s="24" t="str">
        <f t="shared" si="8"/>
        <v/>
      </c>
      <c r="DJ76" t="str">
        <f t="shared" si="9"/>
        <v/>
      </c>
      <c r="DK76" t="str">
        <f t="shared" si="10"/>
        <v/>
      </c>
      <c r="DL76" t="str">
        <f t="shared" si="11"/>
        <v/>
      </c>
    </row>
    <row r="77" spans="1:116" hidden="1">
      <c r="A77">
        <v>5334626838</v>
      </c>
      <c r="B77">
        <v>96559106</v>
      </c>
      <c r="C77" s="1">
        <v>42846.033090277779</v>
      </c>
      <c r="D77" s="1">
        <v>42846.038518518515</v>
      </c>
      <c r="E77" t="s">
        <v>712</v>
      </c>
      <c r="J77" t="s">
        <v>713</v>
      </c>
      <c r="K77" t="s">
        <v>714</v>
      </c>
      <c r="L77" t="s">
        <v>715</v>
      </c>
      <c r="P77">
        <v>4</v>
      </c>
      <c r="Q77">
        <v>5</v>
      </c>
      <c r="R77">
        <v>4</v>
      </c>
      <c r="S77">
        <v>4</v>
      </c>
      <c r="T77">
        <v>1</v>
      </c>
      <c r="U77">
        <v>4</v>
      </c>
      <c r="V77">
        <v>4</v>
      </c>
      <c r="W77">
        <v>4</v>
      </c>
      <c r="X77">
        <v>4</v>
      </c>
      <c r="Y77">
        <v>4</v>
      </c>
      <c r="Z77">
        <v>4</v>
      </c>
      <c r="AF77" t="s">
        <v>366</v>
      </c>
      <c r="AG77" t="s">
        <v>351</v>
      </c>
      <c r="AL77" t="s">
        <v>284</v>
      </c>
      <c r="AN77" t="s">
        <v>232</v>
      </c>
      <c r="BD77" t="s">
        <v>138</v>
      </c>
      <c r="BI77" t="s">
        <v>124</v>
      </c>
      <c r="BJ77" t="s">
        <v>124</v>
      </c>
      <c r="BK77" t="s">
        <v>124</v>
      </c>
      <c r="BL77" t="s">
        <v>124</v>
      </c>
      <c r="BM77" t="s">
        <v>140</v>
      </c>
      <c r="BN77" t="s">
        <v>176</v>
      </c>
      <c r="BO77" t="s">
        <v>185</v>
      </c>
      <c r="BV77" t="s">
        <v>165</v>
      </c>
      <c r="BX77" t="s">
        <v>119</v>
      </c>
      <c r="CD77" t="s">
        <v>165</v>
      </c>
      <c r="CI77" t="s">
        <v>716</v>
      </c>
      <c r="CJ77" t="s">
        <v>124</v>
      </c>
      <c r="CK77" t="s">
        <v>177</v>
      </c>
      <c r="CM77" t="s">
        <v>126</v>
      </c>
      <c r="CO77" s="1">
        <v>42869</v>
      </c>
      <c r="CT77" t="s">
        <v>147</v>
      </c>
      <c r="CW77" t="s">
        <v>717</v>
      </c>
      <c r="CX77" t="s">
        <v>149</v>
      </c>
      <c r="CY77" t="s">
        <v>150</v>
      </c>
      <c r="DA77" t="s">
        <v>151</v>
      </c>
      <c r="DG77" s="16" t="str">
        <f t="shared" si="6"/>
        <v>Yes</v>
      </c>
      <c r="DH77" s="24" t="str">
        <f t="shared" si="7"/>
        <v/>
      </c>
      <c r="DI77" s="24" t="str">
        <f t="shared" si="8"/>
        <v>No Response to #2</v>
      </c>
      <c r="DJ77" t="str">
        <f t="shared" si="9"/>
        <v/>
      </c>
      <c r="DK77" t="str">
        <f t="shared" si="10"/>
        <v/>
      </c>
      <c r="DL77" t="str">
        <f t="shared" si="11"/>
        <v/>
      </c>
    </row>
    <row r="78" spans="1:116">
      <c r="A78">
        <v>5334611293</v>
      </c>
      <c r="B78">
        <v>96559106</v>
      </c>
      <c r="C78" s="1">
        <v>42846.017233796294</v>
      </c>
      <c r="D78" s="1">
        <v>42846.020983796298</v>
      </c>
      <c r="E78" t="s">
        <v>718</v>
      </c>
      <c r="J78" t="s">
        <v>488</v>
      </c>
      <c r="K78" t="s">
        <v>719</v>
      </c>
      <c r="M78" t="s">
        <v>172</v>
      </c>
      <c r="N78" t="s">
        <v>720</v>
      </c>
      <c r="P78">
        <v>4</v>
      </c>
      <c r="Q78">
        <v>5</v>
      </c>
      <c r="R78">
        <v>5</v>
      </c>
      <c r="S78">
        <v>5</v>
      </c>
      <c r="T78">
        <v>5</v>
      </c>
      <c r="U78">
        <v>4</v>
      </c>
      <c r="V78">
        <v>4</v>
      </c>
      <c r="W78">
        <v>4</v>
      </c>
      <c r="X78">
        <v>4</v>
      </c>
      <c r="Y78">
        <v>4</v>
      </c>
      <c r="Z78">
        <v>4</v>
      </c>
      <c r="AB78" t="s">
        <v>174</v>
      </c>
      <c r="AD78" t="s">
        <v>160</v>
      </c>
      <c r="AL78" t="s">
        <v>284</v>
      </c>
      <c r="AS78" t="s">
        <v>110</v>
      </c>
      <c r="AW78" t="s">
        <v>296</v>
      </c>
      <c r="BK78" t="s">
        <v>124</v>
      </c>
      <c r="BL78" t="s">
        <v>124</v>
      </c>
      <c r="BM78" t="s">
        <v>184</v>
      </c>
      <c r="BN78" t="s">
        <v>117</v>
      </c>
      <c r="BO78" t="s">
        <v>353</v>
      </c>
      <c r="BQ78" t="s">
        <v>339</v>
      </c>
      <c r="BU78" t="s">
        <v>121</v>
      </c>
      <c r="BX78" t="s">
        <v>119</v>
      </c>
      <c r="BZ78" t="s">
        <v>120</v>
      </c>
      <c r="CC78" t="s">
        <v>233</v>
      </c>
      <c r="CJ78" t="s">
        <v>124</v>
      </c>
      <c r="CM78" t="s">
        <v>146</v>
      </c>
      <c r="CR78" t="s">
        <v>178</v>
      </c>
      <c r="CU78" t="s">
        <v>518</v>
      </c>
      <c r="CX78" t="s">
        <v>149</v>
      </c>
      <c r="CY78" t="s">
        <v>150</v>
      </c>
      <c r="DA78" t="s">
        <v>151</v>
      </c>
      <c r="DB78" t="s">
        <v>128</v>
      </c>
      <c r="DG78" s="16" t="str">
        <f t="shared" si="6"/>
        <v>No</v>
      </c>
      <c r="DH78" s="24" t="str">
        <f t="shared" si="7"/>
        <v/>
      </c>
      <c r="DI78" s="24" t="str">
        <f t="shared" si="8"/>
        <v/>
      </c>
      <c r="DJ78" t="str">
        <f t="shared" si="9"/>
        <v/>
      </c>
      <c r="DK78" t="str">
        <f t="shared" si="10"/>
        <v/>
      </c>
      <c r="DL78" t="str">
        <f t="shared" si="11"/>
        <v/>
      </c>
    </row>
    <row r="79" spans="1:116">
      <c r="A79">
        <v>5334604229</v>
      </c>
      <c r="B79">
        <v>96559106</v>
      </c>
      <c r="C79" s="1">
        <v>42846.009780092594</v>
      </c>
      <c r="D79" s="1">
        <v>42846.012453703705</v>
      </c>
      <c r="E79" t="s">
        <v>721</v>
      </c>
      <c r="J79" t="s">
        <v>722</v>
      </c>
      <c r="K79" t="s">
        <v>697</v>
      </c>
      <c r="L79" t="s">
        <v>723</v>
      </c>
      <c r="M79" t="s">
        <v>667</v>
      </c>
      <c r="N79" t="s">
        <v>724</v>
      </c>
      <c r="P79">
        <v>5</v>
      </c>
      <c r="Q79">
        <v>5</v>
      </c>
      <c r="R79">
        <v>3</v>
      </c>
      <c r="S79">
        <v>3</v>
      </c>
      <c r="T79">
        <v>3</v>
      </c>
      <c r="U79">
        <v>4</v>
      </c>
      <c r="V79">
        <v>5</v>
      </c>
      <c r="W79">
        <v>2</v>
      </c>
      <c r="X79">
        <v>2</v>
      </c>
      <c r="Y79">
        <v>2</v>
      </c>
      <c r="Z79">
        <v>1</v>
      </c>
      <c r="AA79" t="s">
        <v>725</v>
      </c>
      <c r="AC79" t="s">
        <v>159</v>
      </c>
      <c r="AF79" t="s">
        <v>366</v>
      </c>
      <c r="AG79" t="s">
        <v>351</v>
      </c>
      <c r="AI79" t="s">
        <v>383</v>
      </c>
      <c r="AJ79" t="s">
        <v>209</v>
      </c>
      <c r="AL79" t="s">
        <v>284</v>
      </c>
      <c r="AP79" t="s">
        <v>135</v>
      </c>
      <c r="AX79" t="s">
        <v>360</v>
      </c>
      <c r="AY79" t="s">
        <v>163</v>
      </c>
      <c r="BA79" t="s">
        <v>195</v>
      </c>
      <c r="BF79" t="s">
        <v>113</v>
      </c>
      <c r="BI79" t="s">
        <v>115</v>
      </c>
      <c r="BJ79" t="s">
        <v>124</v>
      </c>
      <c r="BK79" t="s">
        <v>115</v>
      </c>
      <c r="BL79" t="s">
        <v>124</v>
      </c>
      <c r="BM79" t="s">
        <v>175</v>
      </c>
      <c r="BN79" t="s">
        <v>176</v>
      </c>
      <c r="BO79" t="s">
        <v>118</v>
      </c>
      <c r="CD79" t="s">
        <v>165</v>
      </c>
      <c r="CJ79" t="s">
        <v>124</v>
      </c>
      <c r="CK79" t="s">
        <v>213</v>
      </c>
      <c r="CM79" t="s">
        <v>146</v>
      </c>
      <c r="CQ79" t="s">
        <v>308</v>
      </c>
      <c r="CR79" t="s">
        <v>178</v>
      </c>
      <c r="CT79" t="s">
        <v>147</v>
      </c>
      <c r="CU79" t="s">
        <v>518</v>
      </c>
      <c r="DG79" s="16" t="str">
        <f t="shared" si="6"/>
        <v>No</v>
      </c>
      <c r="DH79" s="24" t="str">
        <f t="shared" si="7"/>
        <v/>
      </c>
      <c r="DI79" s="24" t="str">
        <f t="shared" si="8"/>
        <v/>
      </c>
      <c r="DJ79" t="str">
        <f t="shared" si="9"/>
        <v/>
      </c>
      <c r="DK79" t="str">
        <f t="shared" si="10"/>
        <v>No Response to #11</v>
      </c>
      <c r="DL79" t="str">
        <f t="shared" si="11"/>
        <v/>
      </c>
    </row>
    <row r="80" spans="1:116">
      <c r="A80">
        <v>5334414592</v>
      </c>
      <c r="B80">
        <v>96559106</v>
      </c>
      <c r="C80" s="1">
        <v>42845.846759259257</v>
      </c>
      <c r="D80" s="1">
        <v>42845.849664351852</v>
      </c>
      <c r="E80" t="s">
        <v>726</v>
      </c>
      <c r="J80" t="s">
        <v>328</v>
      </c>
      <c r="K80" t="s">
        <v>327</v>
      </c>
      <c r="L80" t="s">
        <v>727</v>
      </c>
      <c r="M80" t="s">
        <v>110</v>
      </c>
      <c r="N80" t="s">
        <v>110</v>
      </c>
      <c r="O80" t="s">
        <v>110</v>
      </c>
      <c r="P80">
        <v>3</v>
      </c>
      <c r="Q80">
        <v>3</v>
      </c>
      <c r="R80">
        <v>5</v>
      </c>
      <c r="S80">
        <v>4</v>
      </c>
      <c r="T80">
        <v>1</v>
      </c>
      <c r="U80">
        <v>1</v>
      </c>
      <c r="V80">
        <v>1</v>
      </c>
      <c r="W80">
        <v>1</v>
      </c>
      <c r="X80">
        <v>1</v>
      </c>
      <c r="Y80">
        <v>3</v>
      </c>
      <c r="Z80">
        <v>3</v>
      </c>
      <c r="AS80" t="s">
        <v>110</v>
      </c>
      <c r="BI80" t="s">
        <v>124</v>
      </c>
      <c r="BJ80" t="s">
        <v>124</v>
      </c>
      <c r="BK80" t="s">
        <v>124</v>
      </c>
      <c r="BL80" t="s">
        <v>124</v>
      </c>
      <c r="BM80" t="s">
        <v>175</v>
      </c>
      <c r="BN80" t="s">
        <v>117</v>
      </c>
      <c r="BO80" t="s">
        <v>118</v>
      </c>
      <c r="BR80" t="s">
        <v>120</v>
      </c>
      <c r="BZ80" t="s">
        <v>120</v>
      </c>
      <c r="CA80" t="s">
        <v>142</v>
      </c>
      <c r="CB80" t="s">
        <v>121</v>
      </c>
      <c r="CJ80" t="s">
        <v>124</v>
      </c>
      <c r="CK80" t="s">
        <v>213</v>
      </c>
      <c r="CM80" t="s">
        <v>146</v>
      </c>
      <c r="CO80" s="1">
        <v>42869</v>
      </c>
      <c r="CS80" t="s">
        <v>127</v>
      </c>
      <c r="DA80" t="s">
        <v>151</v>
      </c>
      <c r="DB80" t="s">
        <v>128</v>
      </c>
      <c r="DG80" s="16" t="str">
        <f t="shared" si="6"/>
        <v>Yes</v>
      </c>
      <c r="DH80" s="24" t="str">
        <f t="shared" si="7"/>
        <v/>
      </c>
      <c r="DI80" s="24" t="str">
        <f t="shared" si="8"/>
        <v/>
      </c>
      <c r="DJ80" t="str">
        <f t="shared" si="9"/>
        <v/>
      </c>
      <c r="DK80" t="str">
        <f t="shared" si="10"/>
        <v/>
      </c>
      <c r="DL80" t="str">
        <f t="shared" si="11"/>
        <v/>
      </c>
    </row>
    <row r="81" spans="1:116">
      <c r="A81">
        <v>5334306880</v>
      </c>
      <c r="B81">
        <v>96559106</v>
      </c>
      <c r="C81" s="1">
        <v>42845.749872685185</v>
      </c>
      <c r="D81" s="1">
        <v>42845.788576388892</v>
      </c>
      <c r="E81" t="s">
        <v>728</v>
      </c>
      <c r="J81" t="s">
        <v>203</v>
      </c>
      <c r="K81" t="s">
        <v>131</v>
      </c>
      <c r="M81" t="s">
        <v>729</v>
      </c>
      <c r="N81" t="s">
        <v>730</v>
      </c>
      <c r="O81" t="s">
        <v>731</v>
      </c>
      <c r="P81">
        <v>3</v>
      </c>
      <c r="Q81">
        <v>3</v>
      </c>
      <c r="R81">
        <v>5</v>
      </c>
      <c r="S81">
        <v>4</v>
      </c>
      <c r="T81">
        <v>4</v>
      </c>
      <c r="U81">
        <v>1</v>
      </c>
      <c r="V81">
        <v>2</v>
      </c>
      <c r="W81">
        <v>1</v>
      </c>
      <c r="X81">
        <v>1</v>
      </c>
      <c r="Y81">
        <v>1</v>
      </c>
      <c r="Z81">
        <v>1</v>
      </c>
      <c r="AA81" t="s">
        <v>732</v>
      </c>
      <c r="AB81" t="s">
        <v>174</v>
      </c>
      <c r="AE81" t="s">
        <v>221</v>
      </c>
      <c r="AO81" t="s">
        <v>332</v>
      </c>
      <c r="AP81" t="s">
        <v>135</v>
      </c>
      <c r="AU81" t="s">
        <v>111</v>
      </c>
      <c r="BI81" t="s">
        <v>115</v>
      </c>
      <c r="BJ81" t="s">
        <v>115</v>
      </c>
      <c r="BK81" t="s">
        <v>124</v>
      </c>
      <c r="BL81" t="s">
        <v>124</v>
      </c>
      <c r="BM81" t="s">
        <v>184</v>
      </c>
      <c r="BN81" t="s">
        <v>117</v>
      </c>
      <c r="BO81" t="s">
        <v>118</v>
      </c>
      <c r="BP81" t="s">
        <v>119</v>
      </c>
      <c r="BR81" t="s">
        <v>120</v>
      </c>
      <c r="BU81" t="s">
        <v>121</v>
      </c>
      <c r="BX81" t="s">
        <v>119</v>
      </c>
      <c r="CB81" t="s">
        <v>121</v>
      </c>
      <c r="CF81" t="s">
        <v>122</v>
      </c>
      <c r="CG81" t="s">
        <v>733</v>
      </c>
      <c r="CH81" t="s">
        <v>734</v>
      </c>
      <c r="CI81" t="s">
        <v>735</v>
      </c>
      <c r="CJ81" t="s">
        <v>124</v>
      </c>
      <c r="CK81" t="s">
        <v>213</v>
      </c>
      <c r="CM81" t="s">
        <v>146</v>
      </c>
      <c r="CN81" t="s">
        <v>215</v>
      </c>
      <c r="CR81" t="s">
        <v>178</v>
      </c>
      <c r="CT81" t="s">
        <v>147</v>
      </c>
      <c r="DA81" t="s">
        <v>151</v>
      </c>
      <c r="DG81" s="16" t="str">
        <f t="shared" si="6"/>
        <v>Yes</v>
      </c>
      <c r="DH81" s="24" t="str">
        <f t="shared" si="7"/>
        <v/>
      </c>
      <c r="DI81" s="24" t="str">
        <f t="shared" si="8"/>
        <v/>
      </c>
      <c r="DJ81" t="str">
        <f t="shared" si="9"/>
        <v/>
      </c>
      <c r="DK81" t="str">
        <f t="shared" si="10"/>
        <v/>
      </c>
      <c r="DL81" t="str">
        <f t="shared" si="11"/>
        <v/>
      </c>
    </row>
    <row r="82" spans="1:116" hidden="1">
      <c r="A82">
        <v>5334242009</v>
      </c>
      <c r="B82">
        <v>96559106</v>
      </c>
      <c r="C82" s="1">
        <v>42845.749745370369</v>
      </c>
      <c r="D82" s="1">
        <v>42845.75403935185</v>
      </c>
      <c r="E82" t="s">
        <v>736</v>
      </c>
      <c r="J82" t="s">
        <v>737</v>
      </c>
      <c r="K82" t="s">
        <v>738</v>
      </c>
      <c r="P82">
        <v>5</v>
      </c>
      <c r="Q82">
        <v>5</v>
      </c>
      <c r="R82">
        <v>4</v>
      </c>
      <c r="S82">
        <v>3</v>
      </c>
      <c r="T82">
        <v>1</v>
      </c>
      <c r="U82">
        <v>5</v>
      </c>
      <c r="V82">
        <v>5</v>
      </c>
      <c r="W82">
        <v>5</v>
      </c>
      <c r="X82">
        <v>5</v>
      </c>
      <c r="Y82">
        <v>5</v>
      </c>
      <c r="Z82">
        <v>5</v>
      </c>
      <c r="AO82" t="s">
        <v>332</v>
      </c>
      <c r="BI82" t="s">
        <v>115</v>
      </c>
      <c r="BJ82" t="s">
        <v>115</v>
      </c>
      <c r="BK82" t="s">
        <v>124</v>
      </c>
      <c r="BL82" t="s">
        <v>124</v>
      </c>
      <c r="BM82" t="s">
        <v>175</v>
      </c>
      <c r="BN82" t="s">
        <v>176</v>
      </c>
      <c r="BO82" t="s">
        <v>260</v>
      </c>
      <c r="BR82" t="s">
        <v>120</v>
      </c>
      <c r="CI82" t="s">
        <v>739</v>
      </c>
      <c r="CJ82" t="s">
        <v>124</v>
      </c>
      <c r="CK82" t="s">
        <v>144</v>
      </c>
      <c r="CL82" t="s">
        <v>740</v>
      </c>
      <c r="CM82" t="s">
        <v>126</v>
      </c>
      <c r="CP82" t="s">
        <v>261</v>
      </c>
      <c r="CT82" t="s">
        <v>147</v>
      </c>
      <c r="CW82" t="s">
        <v>741</v>
      </c>
      <c r="CY82" t="s">
        <v>150</v>
      </c>
      <c r="DA82" t="s">
        <v>151</v>
      </c>
      <c r="DB82" t="s">
        <v>128</v>
      </c>
      <c r="DG82" s="16" t="str">
        <f t="shared" si="6"/>
        <v>Yes</v>
      </c>
      <c r="DH82" s="24" t="str">
        <f t="shared" si="7"/>
        <v/>
      </c>
      <c r="DI82" s="24" t="str">
        <f t="shared" si="8"/>
        <v>No Response to #2</v>
      </c>
      <c r="DJ82" t="str">
        <f t="shared" si="9"/>
        <v/>
      </c>
      <c r="DK82" t="str">
        <f t="shared" si="10"/>
        <v/>
      </c>
      <c r="DL82" t="str">
        <f t="shared" si="11"/>
        <v>No Response to #12</v>
      </c>
    </row>
    <row r="83" spans="1:116" hidden="1">
      <c r="A83">
        <v>5334232223</v>
      </c>
      <c r="B83">
        <v>96559106</v>
      </c>
      <c r="C83" s="1">
        <v>42845.745428240742</v>
      </c>
      <c r="D83" s="1">
        <v>42845.749074074076</v>
      </c>
      <c r="E83" t="s">
        <v>736</v>
      </c>
      <c r="P83">
        <v>5</v>
      </c>
      <c r="Q83">
        <v>5</v>
      </c>
      <c r="R83">
        <v>3</v>
      </c>
      <c r="S83">
        <v>2</v>
      </c>
      <c r="T83">
        <v>1</v>
      </c>
      <c r="U83">
        <v>4</v>
      </c>
      <c r="V83">
        <v>4</v>
      </c>
      <c r="W83">
        <v>4</v>
      </c>
      <c r="X83">
        <v>4</v>
      </c>
      <c r="Y83">
        <v>4</v>
      </c>
      <c r="Z83">
        <v>4</v>
      </c>
      <c r="AO83" t="s">
        <v>332</v>
      </c>
      <c r="BM83" t="s">
        <v>175</v>
      </c>
      <c r="BN83" t="s">
        <v>176</v>
      </c>
      <c r="BO83" t="s">
        <v>260</v>
      </c>
      <c r="CJ83" t="s">
        <v>124</v>
      </c>
      <c r="CK83" t="s">
        <v>144</v>
      </c>
      <c r="CL83" t="s">
        <v>742</v>
      </c>
      <c r="CM83" t="s">
        <v>126</v>
      </c>
      <c r="CP83" t="s">
        <v>261</v>
      </c>
      <c r="CT83" t="s">
        <v>147</v>
      </c>
      <c r="CW83" t="s">
        <v>743</v>
      </c>
      <c r="CY83" t="s">
        <v>150</v>
      </c>
      <c r="DA83" t="s">
        <v>151</v>
      </c>
      <c r="DB83" t="s">
        <v>128</v>
      </c>
      <c r="DC83" t="s">
        <v>152</v>
      </c>
      <c r="DD83" t="s">
        <v>225</v>
      </c>
      <c r="DG83" s="16" t="str">
        <f t="shared" si="6"/>
        <v>Yes</v>
      </c>
      <c r="DH83" s="24" t="str">
        <f t="shared" si="7"/>
        <v>No Response to #1</v>
      </c>
      <c r="DI83" s="24" t="str">
        <f t="shared" si="8"/>
        <v>No Response to #2</v>
      </c>
      <c r="DJ83" t="str">
        <f t="shared" si="9"/>
        <v/>
      </c>
      <c r="DK83" t="str">
        <f t="shared" si="10"/>
        <v>No Response to #11</v>
      </c>
      <c r="DL83" t="str">
        <f t="shared" si="11"/>
        <v>No Response to #12</v>
      </c>
    </row>
    <row r="84" spans="1:116">
      <c r="A84">
        <v>5334180935</v>
      </c>
      <c r="B84">
        <v>96559106</v>
      </c>
      <c r="C84" s="1">
        <v>42845.710046296299</v>
      </c>
      <c r="D84" s="1">
        <v>42845.721990740742</v>
      </c>
      <c r="E84" t="s">
        <v>744</v>
      </c>
      <c r="J84" t="s">
        <v>189</v>
      </c>
      <c r="K84" t="s">
        <v>745</v>
      </c>
      <c r="M84" t="s">
        <v>746</v>
      </c>
      <c r="N84" t="s">
        <v>747</v>
      </c>
      <c r="O84" t="s">
        <v>748</v>
      </c>
      <c r="P84">
        <v>1</v>
      </c>
      <c r="Q84">
        <v>5</v>
      </c>
      <c r="R84">
        <v>1</v>
      </c>
      <c r="S84">
        <v>1</v>
      </c>
      <c r="T84">
        <v>1</v>
      </c>
      <c r="Y84">
        <v>2</v>
      </c>
      <c r="AA84" t="s">
        <v>749</v>
      </c>
      <c r="AB84" t="s">
        <v>174</v>
      </c>
      <c r="AC84" t="s">
        <v>159</v>
      </c>
      <c r="AH84" t="s">
        <v>244</v>
      </c>
      <c r="AO84" t="s">
        <v>332</v>
      </c>
      <c r="BH84" t="s">
        <v>750</v>
      </c>
      <c r="BI84" t="s">
        <v>115</v>
      </c>
      <c r="BJ84" t="s">
        <v>115</v>
      </c>
      <c r="BK84" t="s">
        <v>124</v>
      </c>
      <c r="BM84" t="s">
        <v>175</v>
      </c>
      <c r="BN84" t="s">
        <v>176</v>
      </c>
      <c r="BO84" t="s">
        <v>260</v>
      </c>
      <c r="BR84" t="s">
        <v>120</v>
      </c>
      <c r="BS84" t="s">
        <v>164</v>
      </c>
      <c r="BV84" t="s">
        <v>165</v>
      </c>
      <c r="BZ84" t="s">
        <v>120</v>
      </c>
      <c r="CD84" t="s">
        <v>165</v>
      </c>
      <c r="CF84" t="s">
        <v>122</v>
      </c>
      <c r="CH84" t="s">
        <v>751</v>
      </c>
      <c r="CI84" t="s">
        <v>752</v>
      </c>
      <c r="CJ84" t="s">
        <v>124</v>
      </c>
      <c r="CK84" t="s">
        <v>144</v>
      </c>
      <c r="CL84" t="s">
        <v>753</v>
      </c>
      <c r="CM84" t="s">
        <v>146</v>
      </c>
      <c r="CT84" t="s">
        <v>147</v>
      </c>
      <c r="CW84" t="s">
        <v>754</v>
      </c>
      <c r="CY84" t="s">
        <v>150</v>
      </c>
      <c r="DB84" t="s">
        <v>128</v>
      </c>
      <c r="DG84" s="16" t="str">
        <f t="shared" si="6"/>
        <v>No</v>
      </c>
      <c r="DH84" s="24" t="str">
        <f t="shared" si="7"/>
        <v/>
      </c>
      <c r="DI84" s="24" t="str">
        <f t="shared" si="8"/>
        <v/>
      </c>
      <c r="DJ84" t="str">
        <f t="shared" si="9"/>
        <v/>
      </c>
      <c r="DK84" t="str">
        <f t="shared" si="10"/>
        <v/>
      </c>
      <c r="DL84" t="str">
        <f t="shared" si="11"/>
        <v/>
      </c>
    </row>
    <row r="85" spans="1:116" hidden="1">
      <c r="A85">
        <v>5334111974</v>
      </c>
      <c r="B85">
        <v>96559106</v>
      </c>
      <c r="C85" s="1">
        <v>42845.675787037035</v>
      </c>
      <c r="D85" s="1">
        <v>42845.685266203705</v>
      </c>
      <c r="E85" t="s">
        <v>755</v>
      </c>
      <c r="J85" t="s">
        <v>756</v>
      </c>
      <c r="K85" t="s">
        <v>757</v>
      </c>
      <c r="L85" t="s">
        <v>758</v>
      </c>
      <c r="P85">
        <v>5</v>
      </c>
      <c r="Q85">
        <v>4</v>
      </c>
      <c r="R85">
        <v>4</v>
      </c>
      <c r="S85">
        <v>2</v>
      </c>
      <c r="T85">
        <v>1</v>
      </c>
      <c r="U85">
        <v>5</v>
      </c>
      <c r="V85">
        <v>4</v>
      </c>
      <c r="W85">
        <v>3</v>
      </c>
      <c r="X85">
        <v>3</v>
      </c>
      <c r="Y85">
        <v>3</v>
      </c>
      <c r="Z85">
        <v>1</v>
      </c>
      <c r="AA85" t="s">
        <v>759</v>
      </c>
      <c r="AO85" t="s">
        <v>332</v>
      </c>
      <c r="BC85" t="s">
        <v>196</v>
      </c>
      <c r="BK85" t="s">
        <v>115</v>
      </c>
      <c r="BL85" t="s">
        <v>115</v>
      </c>
      <c r="BM85" t="s">
        <v>175</v>
      </c>
      <c r="BN85" t="s">
        <v>176</v>
      </c>
      <c r="BO85" t="s">
        <v>118</v>
      </c>
      <c r="BR85" t="s">
        <v>120</v>
      </c>
      <c r="BS85" t="s">
        <v>164</v>
      </c>
      <c r="BU85" t="s">
        <v>121</v>
      </c>
      <c r="BV85" t="s">
        <v>165</v>
      </c>
      <c r="BZ85" t="s">
        <v>120</v>
      </c>
      <c r="CB85" t="s">
        <v>121</v>
      </c>
      <c r="CD85" t="s">
        <v>165</v>
      </c>
      <c r="CI85" t="s">
        <v>760</v>
      </c>
      <c r="CJ85" t="s">
        <v>124</v>
      </c>
      <c r="CK85" t="s">
        <v>144</v>
      </c>
      <c r="CL85" t="s">
        <v>761</v>
      </c>
      <c r="CM85" t="s">
        <v>146</v>
      </c>
      <c r="CU85" t="s">
        <v>518</v>
      </c>
      <c r="CY85" t="s">
        <v>150</v>
      </c>
      <c r="CZ85" t="s">
        <v>343</v>
      </c>
      <c r="DG85" s="16" t="str">
        <f t="shared" si="6"/>
        <v>No</v>
      </c>
      <c r="DH85" s="24" t="str">
        <f t="shared" si="7"/>
        <v/>
      </c>
      <c r="DI85" s="24" t="str">
        <f t="shared" si="8"/>
        <v>No Response to #2</v>
      </c>
      <c r="DJ85" t="str">
        <f t="shared" si="9"/>
        <v/>
      </c>
      <c r="DK85" t="str">
        <f t="shared" si="10"/>
        <v/>
      </c>
      <c r="DL85" t="str">
        <f t="shared" si="11"/>
        <v/>
      </c>
    </row>
    <row r="86" spans="1:116" hidden="1">
      <c r="A86">
        <v>5334000462</v>
      </c>
      <c r="B86">
        <v>96559106</v>
      </c>
      <c r="C86" s="1">
        <v>42845.621990740743</v>
      </c>
      <c r="D86" s="1">
        <v>42845.628981481481</v>
      </c>
      <c r="E86" t="s">
        <v>762</v>
      </c>
      <c r="J86" t="s">
        <v>763</v>
      </c>
      <c r="K86" t="s">
        <v>764</v>
      </c>
      <c r="L86" t="s">
        <v>699</v>
      </c>
      <c r="P86">
        <v>4</v>
      </c>
      <c r="Q86">
        <v>4</v>
      </c>
      <c r="R86">
        <v>4</v>
      </c>
      <c r="S86">
        <v>2</v>
      </c>
      <c r="T86">
        <v>1</v>
      </c>
      <c r="U86">
        <v>4</v>
      </c>
      <c r="V86">
        <v>2</v>
      </c>
      <c r="W86">
        <v>2</v>
      </c>
      <c r="X86">
        <v>2</v>
      </c>
      <c r="Y86">
        <v>3</v>
      </c>
      <c r="Z86">
        <v>3</v>
      </c>
      <c r="AG86" t="s">
        <v>351</v>
      </c>
      <c r="AJ86" t="s">
        <v>209</v>
      </c>
      <c r="AS86" t="s">
        <v>110</v>
      </c>
      <c r="AU86" t="s">
        <v>111</v>
      </c>
      <c r="AV86" t="s">
        <v>112</v>
      </c>
      <c r="BB86" t="s">
        <v>137</v>
      </c>
      <c r="BI86" t="s">
        <v>115</v>
      </c>
      <c r="BJ86" t="s">
        <v>115</v>
      </c>
      <c r="BK86" t="s">
        <v>124</v>
      </c>
      <c r="BL86" t="s">
        <v>124</v>
      </c>
      <c r="BM86" t="s">
        <v>175</v>
      </c>
      <c r="BN86" t="s">
        <v>176</v>
      </c>
      <c r="BO86" t="s">
        <v>118</v>
      </c>
      <c r="BR86" t="s">
        <v>120</v>
      </c>
      <c r="BV86" t="s">
        <v>165</v>
      </c>
      <c r="BW86" t="s">
        <v>480</v>
      </c>
      <c r="BZ86" t="s">
        <v>120</v>
      </c>
      <c r="CD86" t="s">
        <v>165</v>
      </c>
      <c r="CE86" t="s">
        <v>632</v>
      </c>
      <c r="CG86" t="s">
        <v>765</v>
      </c>
      <c r="CH86" t="s">
        <v>766</v>
      </c>
      <c r="CI86" t="s">
        <v>767</v>
      </c>
      <c r="CJ86" t="s">
        <v>124</v>
      </c>
      <c r="CK86" t="s">
        <v>213</v>
      </c>
      <c r="CM86" t="s">
        <v>126</v>
      </c>
      <c r="CO86" s="1">
        <v>42869</v>
      </c>
      <c r="CS86" t="s">
        <v>127</v>
      </c>
      <c r="CW86" t="s">
        <v>768</v>
      </c>
      <c r="CX86" t="s">
        <v>149</v>
      </c>
      <c r="DB86" t="s">
        <v>128</v>
      </c>
      <c r="DD86" t="s">
        <v>225</v>
      </c>
      <c r="DG86" s="16" t="str">
        <f t="shared" si="6"/>
        <v>Yes</v>
      </c>
      <c r="DH86" s="24" t="str">
        <f t="shared" si="7"/>
        <v/>
      </c>
      <c r="DI86" s="24" t="str">
        <f t="shared" si="8"/>
        <v>No Response to #2</v>
      </c>
      <c r="DJ86" t="str">
        <f t="shared" si="9"/>
        <v/>
      </c>
      <c r="DK86" t="str">
        <f t="shared" si="10"/>
        <v/>
      </c>
      <c r="DL86" t="str">
        <f t="shared" si="11"/>
        <v/>
      </c>
    </row>
    <row r="87" spans="1:116" hidden="1">
      <c r="A87">
        <v>5333979384</v>
      </c>
      <c r="B87">
        <v>96559106</v>
      </c>
      <c r="C87" s="1">
        <v>42845.614490740743</v>
      </c>
      <c r="D87" s="1">
        <v>42845.618541666663</v>
      </c>
      <c r="E87" t="s">
        <v>769</v>
      </c>
      <c r="P87">
        <v>2</v>
      </c>
      <c r="Q87">
        <v>3</v>
      </c>
      <c r="R87">
        <v>4</v>
      </c>
      <c r="S87">
        <v>3</v>
      </c>
      <c r="T87">
        <v>1</v>
      </c>
      <c r="U87">
        <v>3</v>
      </c>
      <c r="V87">
        <v>3</v>
      </c>
      <c r="W87">
        <v>1</v>
      </c>
      <c r="X87">
        <v>1</v>
      </c>
      <c r="Y87">
        <v>1</v>
      </c>
      <c r="Z87">
        <v>1</v>
      </c>
      <c r="AU87" t="s">
        <v>111</v>
      </c>
      <c r="AV87" t="s">
        <v>112</v>
      </c>
      <c r="BC87" t="s">
        <v>196</v>
      </c>
      <c r="BI87" t="s">
        <v>115</v>
      </c>
      <c r="BJ87" t="s">
        <v>124</v>
      </c>
      <c r="BK87" t="s">
        <v>115</v>
      </c>
      <c r="BL87" t="s">
        <v>115</v>
      </c>
      <c r="BM87" t="s">
        <v>175</v>
      </c>
      <c r="BN87" t="s">
        <v>176</v>
      </c>
      <c r="BO87" t="s">
        <v>353</v>
      </c>
      <c r="BR87" t="s">
        <v>120</v>
      </c>
      <c r="BT87" t="s">
        <v>142</v>
      </c>
      <c r="BU87" t="s">
        <v>121</v>
      </c>
      <c r="BZ87" t="s">
        <v>120</v>
      </c>
      <c r="CA87" t="s">
        <v>142</v>
      </c>
      <c r="CC87" t="s">
        <v>233</v>
      </c>
      <c r="CJ87" t="s">
        <v>124</v>
      </c>
      <c r="CK87" t="s">
        <v>213</v>
      </c>
      <c r="CM87" t="s">
        <v>146</v>
      </c>
      <c r="CP87" t="s">
        <v>261</v>
      </c>
      <c r="CT87" t="s">
        <v>147</v>
      </c>
      <c r="CX87" t="s">
        <v>149</v>
      </c>
      <c r="CY87" t="s">
        <v>150</v>
      </c>
      <c r="DA87" t="s">
        <v>151</v>
      </c>
      <c r="DB87" t="s">
        <v>128</v>
      </c>
      <c r="DC87" t="s">
        <v>152</v>
      </c>
      <c r="DG87" s="16" t="str">
        <f t="shared" si="6"/>
        <v>Yes</v>
      </c>
      <c r="DH87" s="24" t="str">
        <f t="shared" si="7"/>
        <v>No Response to #1</v>
      </c>
      <c r="DI87" s="24" t="str">
        <f t="shared" si="8"/>
        <v>No Response to #2</v>
      </c>
      <c r="DJ87" t="str">
        <f t="shared" si="9"/>
        <v/>
      </c>
      <c r="DK87" t="str">
        <f t="shared" si="10"/>
        <v/>
      </c>
      <c r="DL87" t="str">
        <f t="shared" si="11"/>
        <v/>
      </c>
    </row>
    <row r="88" spans="1:116">
      <c r="A88">
        <v>5333848549</v>
      </c>
      <c r="B88">
        <v>96559106</v>
      </c>
      <c r="C88" s="1">
        <v>42845.538993055554</v>
      </c>
      <c r="D88" s="1">
        <v>42845.551053240742</v>
      </c>
      <c r="E88" t="s">
        <v>770</v>
      </c>
      <c r="J88" t="s">
        <v>189</v>
      </c>
      <c r="K88" t="s">
        <v>131</v>
      </c>
      <c r="L88" t="s">
        <v>577</v>
      </c>
      <c r="M88" t="s">
        <v>771</v>
      </c>
      <c r="N88" t="s">
        <v>772</v>
      </c>
      <c r="O88" t="s">
        <v>773</v>
      </c>
      <c r="P88">
        <v>5</v>
      </c>
      <c r="Q88">
        <v>4</v>
      </c>
      <c r="R88">
        <v>3</v>
      </c>
      <c r="S88">
        <v>5</v>
      </c>
      <c r="T88">
        <v>1</v>
      </c>
      <c r="U88">
        <v>4</v>
      </c>
      <c r="V88">
        <v>4</v>
      </c>
      <c r="W88">
        <v>4</v>
      </c>
      <c r="X88">
        <v>4</v>
      </c>
      <c r="Y88">
        <v>4</v>
      </c>
      <c r="Z88">
        <v>4</v>
      </c>
      <c r="AG88" t="s">
        <v>351</v>
      </c>
      <c r="AJ88" t="s">
        <v>209</v>
      </c>
      <c r="AL88" t="s">
        <v>284</v>
      </c>
      <c r="AM88" t="s">
        <v>162</v>
      </c>
      <c r="AN88" t="s">
        <v>232</v>
      </c>
      <c r="BI88" t="s">
        <v>115</v>
      </c>
      <c r="BJ88" t="s">
        <v>115</v>
      </c>
      <c r="BK88" t="s">
        <v>115</v>
      </c>
      <c r="BL88" t="s">
        <v>115</v>
      </c>
      <c r="BM88" t="s">
        <v>175</v>
      </c>
      <c r="BN88" t="s">
        <v>176</v>
      </c>
      <c r="BO88" t="s">
        <v>141</v>
      </c>
      <c r="BR88" t="s">
        <v>120</v>
      </c>
      <c r="BT88" t="s">
        <v>142</v>
      </c>
      <c r="BV88" t="s">
        <v>165</v>
      </c>
      <c r="BZ88" t="s">
        <v>120</v>
      </c>
      <c r="CA88" t="s">
        <v>142</v>
      </c>
      <c r="CD88" t="s">
        <v>165</v>
      </c>
      <c r="CG88" t="s">
        <v>774</v>
      </c>
      <c r="CH88" t="s">
        <v>775</v>
      </c>
      <c r="CI88" t="s">
        <v>776</v>
      </c>
      <c r="CJ88" t="s">
        <v>124</v>
      </c>
      <c r="CK88" t="s">
        <v>144</v>
      </c>
      <c r="CL88" t="s">
        <v>777</v>
      </c>
      <c r="CM88" t="s">
        <v>126</v>
      </c>
      <c r="CQ88" t="s">
        <v>308</v>
      </c>
      <c r="CT88" t="s">
        <v>147</v>
      </c>
      <c r="CW88" t="s">
        <v>778</v>
      </c>
      <c r="CX88" t="s">
        <v>149</v>
      </c>
      <c r="CY88" t="s">
        <v>150</v>
      </c>
      <c r="DA88" t="s">
        <v>151</v>
      </c>
      <c r="DB88" t="s">
        <v>128</v>
      </c>
      <c r="DD88" t="s">
        <v>225</v>
      </c>
      <c r="DG88" s="16" t="str">
        <f t="shared" si="6"/>
        <v>No</v>
      </c>
      <c r="DH88" s="24" t="str">
        <f t="shared" si="7"/>
        <v/>
      </c>
      <c r="DI88" s="24" t="str">
        <f t="shared" si="8"/>
        <v/>
      </c>
      <c r="DJ88" t="str">
        <f t="shared" si="9"/>
        <v/>
      </c>
      <c r="DK88" t="str">
        <f t="shared" si="10"/>
        <v/>
      </c>
      <c r="DL88" t="str">
        <f t="shared" si="11"/>
        <v/>
      </c>
    </row>
    <row r="89" spans="1:116">
      <c r="A89">
        <v>5333730378</v>
      </c>
      <c r="B89">
        <v>96559106</v>
      </c>
      <c r="C89" s="1">
        <v>42845.091157407405</v>
      </c>
      <c r="D89" s="1">
        <v>42845.463310185187</v>
      </c>
      <c r="E89" t="s">
        <v>671</v>
      </c>
      <c r="J89" t="s">
        <v>131</v>
      </c>
      <c r="K89" t="s">
        <v>189</v>
      </c>
      <c r="L89" t="s">
        <v>779</v>
      </c>
      <c r="M89" t="s">
        <v>780</v>
      </c>
      <c r="P89">
        <v>3</v>
      </c>
      <c r="Q89">
        <v>5</v>
      </c>
      <c r="R89">
        <v>5</v>
      </c>
      <c r="S89">
        <v>4</v>
      </c>
      <c r="T89">
        <v>3</v>
      </c>
      <c r="U89">
        <v>4</v>
      </c>
      <c r="V89">
        <v>3</v>
      </c>
      <c r="W89">
        <v>3</v>
      </c>
      <c r="X89">
        <v>4</v>
      </c>
      <c r="Y89">
        <v>3</v>
      </c>
      <c r="Z89">
        <v>1</v>
      </c>
      <c r="AB89" t="s">
        <v>174</v>
      </c>
      <c r="AJ89" t="s">
        <v>209</v>
      </c>
      <c r="AL89" t="s">
        <v>284</v>
      </c>
      <c r="AN89" t="s">
        <v>232</v>
      </c>
      <c r="AP89" t="s">
        <v>135</v>
      </c>
      <c r="BI89" t="s">
        <v>115</v>
      </c>
      <c r="BJ89" t="s">
        <v>124</v>
      </c>
      <c r="BK89" t="s">
        <v>124</v>
      </c>
      <c r="BL89" t="s">
        <v>115</v>
      </c>
      <c r="BM89" t="s">
        <v>140</v>
      </c>
      <c r="BN89" t="s">
        <v>117</v>
      </c>
      <c r="BO89" t="s">
        <v>185</v>
      </c>
      <c r="BP89" t="s">
        <v>119</v>
      </c>
      <c r="BR89" t="s">
        <v>120</v>
      </c>
      <c r="BV89" t="s">
        <v>165</v>
      </c>
      <c r="BZ89" t="s">
        <v>120</v>
      </c>
      <c r="CB89" t="s">
        <v>121</v>
      </c>
      <c r="CD89" t="s">
        <v>165</v>
      </c>
      <c r="CH89" t="s">
        <v>781</v>
      </c>
      <c r="CI89" t="s">
        <v>782</v>
      </c>
      <c r="CJ89" t="s">
        <v>124</v>
      </c>
      <c r="CK89" t="s">
        <v>213</v>
      </c>
      <c r="CM89" t="s">
        <v>146</v>
      </c>
      <c r="CQ89" t="s">
        <v>308</v>
      </c>
      <c r="CR89" t="s">
        <v>178</v>
      </c>
      <c r="CT89" t="s">
        <v>147</v>
      </c>
      <c r="CX89" t="s">
        <v>149</v>
      </c>
      <c r="CY89" t="s">
        <v>150</v>
      </c>
      <c r="DA89" t="s">
        <v>151</v>
      </c>
      <c r="DG89" s="16" t="str">
        <f t="shared" si="6"/>
        <v>No</v>
      </c>
      <c r="DH89" s="24" t="str">
        <f t="shared" si="7"/>
        <v/>
      </c>
      <c r="DI89" s="24" t="str">
        <f t="shared" si="8"/>
        <v/>
      </c>
      <c r="DJ89" t="str">
        <f t="shared" si="9"/>
        <v/>
      </c>
      <c r="DK89" t="str">
        <f t="shared" si="10"/>
        <v/>
      </c>
      <c r="DL89" t="str">
        <f t="shared" si="11"/>
        <v/>
      </c>
    </row>
    <row r="90" spans="1:116">
      <c r="A90">
        <v>5333358193</v>
      </c>
      <c r="B90">
        <v>96559106</v>
      </c>
      <c r="C90" s="1">
        <v>42844.978020833332</v>
      </c>
      <c r="D90" s="1">
        <v>42844.98846064815</v>
      </c>
      <c r="E90" t="s">
        <v>783</v>
      </c>
      <c r="J90" t="s">
        <v>189</v>
      </c>
      <c r="K90" t="s">
        <v>488</v>
      </c>
      <c r="L90" t="s">
        <v>203</v>
      </c>
      <c r="M90" t="s">
        <v>784</v>
      </c>
      <c r="P90">
        <v>3</v>
      </c>
      <c r="Q90">
        <v>3</v>
      </c>
      <c r="R90">
        <v>1</v>
      </c>
      <c r="S90">
        <v>1</v>
      </c>
      <c r="T90">
        <v>1</v>
      </c>
      <c r="U90">
        <v>4</v>
      </c>
      <c r="V90">
        <v>4</v>
      </c>
      <c r="W90">
        <v>4</v>
      </c>
      <c r="X90">
        <v>3</v>
      </c>
      <c r="Y90">
        <v>3</v>
      </c>
      <c r="Z90">
        <v>3</v>
      </c>
      <c r="AE90" t="s">
        <v>221</v>
      </c>
      <c r="AP90" t="s">
        <v>135</v>
      </c>
      <c r="AX90" t="s">
        <v>360</v>
      </c>
      <c r="BI90" t="s">
        <v>115</v>
      </c>
      <c r="BJ90" t="s">
        <v>115</v>
      </c>
      <c r="BK90" t="s">
        <v>115</v>
      </c>
      <c r="BL90" t="s">
        <v>115</v>
      </c>
      <c r="BM90" t="s">
        <v>175</v>
      </c>
      <c r="BN90" t="s">
        <v>176</v>
      </c>
      <c r="BO90" t="s">
        <v>118</v>
      </c>
      <c r="BP90" t="s">
        <v>119</v>
      </c>
      <c r="BR90" t="s">
        <v>120</v>
      </c>
      <c r="CI90" t="s">
        <v>785</v>
      </c>
      <c r="CJ90" t="s">
        <v>124</v>
      </c>
      <c r="CK90" t="s">
        <v>177</v>
      </c>
      <c r="CM90" t="s">
        <v>146</v>
      </c>
      <c r="CR90" t="s">
        <v>178</v>
      </c>
      <c r="CT90" t="s">
        <v>147</v>
      </c>
      <c r="CY90" t="s">
        <v>150</v>
      </c>
      <c r="DB90" t="s">
        <v>128</v>
      </c>
      <c r="DG90" s="16" t="str">
        <f t="shared" si="6"/>
        <v>No</v>
      </c>
      <c r="DH90" s="24" t="str">
        <f t="shared" si="7"/>
        <v/>
      </c>
      <c r="DI90" s="24" t="str">
        <f t="shared" si="8"/>
        <v/>
      </c>
      <c r="DJ90" t="str">
        <f t="shared" si="9"/>
        <v/>
      </c>
      <c r="DK90" t="str">
        <f t="shared" si="10"/>
        <v/>
      </c>
      <c r="DL90" t="str">
        <f t="shared" si="11"/>
        <v>No Response to #12</v>
      </c>
    </row>
    <row r="91" spans="1:116">
      <c r="A91">
        <v>5332870164</v>
      </c>
      <c r="B91">
        <v>96559106</v>
      </c>
      <c r="C91" s="1">
        <v>42844.676134259258</v>
      </c>
      <c r="D91" s="1">
        <v>42844.683946759258</v>
      </c>
      <c r="E91" t="s">
        <v>770</v>
      </c>
      <c r="J91" t="s">
        <v>189</v>
      </c>
      <c r="K91" t="s">
        <v>786</v>
      </c>
      <c r="L91" t="s">
        <v>787</v>
      </c>
      <c r="M91" t="s">
        <v>788</v>
      </c>
      <c r="N91" t="s">
        <v>789</v>
      </c>
      <c r="O91" t="s">
        <v>790</v>
      </c>
      <c r="P91">
        <v>5</v>
      </c>
      <c r="Q91">
        <v>4</v>
      </c>
      <c r="R91">
        <v>2</v>
      </c>
      <c r="S91">
        <v>1</v>
      </c>
      <c r="T91">
        <v>1</v>
      </c>
      <c r="U91">
        <v>4</v>
      </c>
      <c r="V91">
        <v>3</v>
      </c>
      <c r="W91">
        <v>2</v>
      </c>
      <c r="X91">
        <v>2</v>
      </c>
      <c r="Y91">
        <v>3</v>
      </c>
      <c r="Z91">
        <v>3</v>
      </c>
      <c r="AA91" t="s">
        <v>791</v>
      </c>
      <c r="AQ91" t="s">
        <v>538</v>
      </c>
      <c r="AR91" t="s">
        <v>136</v>
      </c>
      <c r="AU91" t="s">
        <v>111</v>
      </c>
      <c r="AV91" t="s">
        <v>112</v>
      </c>
      <c r="AW91" t="s">
        <v>296</v>
      </c>
      <c r="BI91" t="s">
        <v>115</v>
      </c>
      <c r="BJ91" t="s">
        <v>115</v>
      </c>
      <c r="BK91" t="s">
        <v>124</v>
      </c>
      <c r="BL91" t="s">
        <v>124</v>
      </c>
      <c r="BM91" t="s">
        <v>175</v>
      </c>
      <c r="BN91" t="s">
        <v>176</v>
      </c>
      <c r="BO91" t="s">
        <v>185</v>
      </c>
      <c r="BX91" t="s">
        <v>119</v>
      </c>
      <c r="BY91" t="s">
        <v>339</v>
      </c>
      <c r="BZ91" t="s">
        <v>120</v>
      </c>
      <c r="CG91" t="s">
        <v>792</v>
      </c>
      <c r="CH91" t="s">
        <v>793</v>
      </c>
      <c r="CI91" t="s">
        <v>794</v>
      </c>
      <c r="CJ91" t="s">
        <v>124</v>
      </c>
      <c r="CK91" t="s">
        <v>144</v>
      </c>
      <c r="CL91" t="s">
        <v>795</v>
      </c>
      <c r="CM91" t="s">
        <v>146</v>
      </c>
      <c r="CQ91" t="s">
        <v>308</v>
      </c>
      <c r="CT91" t="s">
        <v>147</v>
      </c>
      <c r="CX91" t="s">
        <v>149</v>
      </c>
      <c r="DA91" t="s">
        <v>151</v>
      </c>
      <c r="DG91" s="16" t="str">
        <f t="shared" si="6"/>
        <v>No</v>
      </c>
      <c r="DH91" s="24" t="str">
        <f t="shared" si="7"/>
        <v/>
      </c>
      <c r="DI91" s="24" t="str">
        <f t="shared" si="8"/>
        <v/>
      </c>
      <c r="DJ91" t="str">
        <f t="shared" si="9"/>
        <v/>
      </c>
      <c r="DK91" t="str">
        <f t="shared" si="10"/>
        <v>No Response to #11</v>
      </c>
      <c r="DL91" t="str">
        <f t="shared" si="11"/>
        <v/>
      </c>
    </row>
    <row r="92" spans="1:116" hidden="1">
      <c r="A92">
        <v>5332810796</v>
      </c>
      <c r="B92">
        <v>96559106</v>
      </c>
      <c r="C92" s="1">
        <v>42844.647222222222</v>
      </c>
      <c r="D92" s="1">
        <v>42844.65415509259</v>
      </c>
      <c r="E92" t="s">
        <v>676</v>
      </c>
      <c r="J92" t="s">
        <v>796</v>
      </c>
      <c r="K92" t="s">
        <v>797</v>
      </c>
      <c r="L92" t="s">
        <v>550</v>
      </c>
      <c r="AN92" t="s">
        <v>232</v>
      </c>
      <c r="AP92" t="s">
        <v>135</v>
      </c>
      <c r="AU92" t="s">
        <v>111</v>
      </c>
      <c r="BM92" t="s">
        <v>175</v>
      </c>
      <c r="BN92" t="s">
        <v>176</v>
      </c>
      <c r="BP92" t="s">
        <v>119</v>
      </c>
      <c r="BR92" t="s">
        <v>120</v>
      </c>
      <c r="BV92" t="s">
        <v>165</v>
      </c>
      <c r="BX92" t="s">
        <v>119</v>
      </c>
      <c r="BZ92" t="s">
        <v>120</v>
      </c>
      <c r="CD92" t="s">
        <v>165</v>
      </c>
      <c r="CI92" t="s">
        <v>798</v>
      </c>
      <c r="CJ92" t="s">
        <v>124</v>
      </c>
      <c r="CK92" t="s">
        <v>144</v>
      </c>
      <c r="CL92" t="s">
        <v>799</v>
      </c>
      <c r="CM92" t="s">
        <v>146</v>
      </c>
      <c r="CN92" t="s">
        <v>215</v>
      </c>
      <c r="CR92" t="s">
        <v>178</v>
      </c>
      <c r="CU92" t="s">
        <v>518</v>
      </c>
      <c r="DB92" t="s">
        <v>128</v>
      </c>
      <c r="DG92" s="16" t="str">
        <f t="shared" si="6"/>
        <v>Yes</v>
      </c>
      <c r="DH92" s="24" t="str">
        <f t="shared" si="7"/>
        <v/>
      </c>
      <c r="DI92" s="24" t="str">
        <f t="shared" si="8"/>
        <v>No Response to #2</v>
      </c>
      <c r="DJ92" t="str">
        <f t="shared" si="9"/>
        <v/>
      </c>
      <c r="DK92" t="str">
        <f t="shared" si="10"/>
        <v/>
      </c>
      <c r="DL92" t="str">
        <f t="shared" si="11"/>
        <v/>
      </c>
    </row>
    <row r="93" spans="1:116">
      <c r="A93">
        <v>5332114484</v>
      </c>
      <c r="B93">
        <v>96559106</v>
      </c>
      <c r="C93" s="1">
        <v>42844.008518518516</v>
      </c>
      <c r="D93" s="1">
        <v>42844.018518518518</v>
      </c>
      <c r="E93" t="s">
        <v>800</v>
      </c>
      <c r="J93" t="s">
        <v>801</v>
      </c>
      <c r="M93" t="s">
        <v>802</v>
      </c>
      <c r="P93">
        <v>2</v>
      </c>
      <c r="Q93">
        <v>5</v>
      </c>
      <c r="R93">
        <v>3</v>
      </c>
      <c r="S93">
        <v>3</v>
      </c>
      <c r="T93">
        <v>1</v>
      </c>
      <c r="U93">
        <v>5</v>
      </c>
      <c r="V93">
        <v>4</v>
      </c>
      <c r="W93">
        <v>4</v>
      </c>
      <c r="X93">
        <v>3</v>
      </c>
      <c r="Y93">
        <v>2</v>
      </c>
      <c r="Z93">
        <v>2</v>
      </c>
      <c r="AE93" t="s">
        <v>221</v>
      </c>
      <c r="AO93" t="s">
        <v>332</v>
      </c>
      <c r="AW93" t="s">
        <v>296</v>
      </c>
      <c r="BI93" t="s">
        <v>115</v>
      </c>
      <c r="BJ93" t="s">
        <v>115</v>
      </c>
      <c r="BK93" t="s">
        <v>124</v>
      </c>
      <c r="BL93" t="s">
        <v>115</v>
      </c>
      <c r="BM93" t="s">
        <v>175</v>
      </c>
      <c r="BN93" t="s">
        <v>176</v>
      </c>
      <c r="BO93" t="s">
        <v>118</v>
      </c>
      <c r="BR93" t="s">
        <v>120</v>
      </c>
      <c r="BT93" t="s">
        <v>142</v>
      </c>
      <c r="BU93" t="s">
        <v>121</v>
      </c>
      <c r="BZ93" t="s">
        <v>120</v>
      </c>
      <c r="CA93" t="s">
        <v>142</v>
      </c>
      <c r="CB93" t="s">
        <v>121</v>
      </c>
      <c r="CJ93" t="s">
        <v>124</v>
      </c>
      <c r="CK93" t="s">
        <v>213</v>
      </c>
      <c r="CM93" t="s">
        <v>146</v>
      </c>
      <c r="CR93" t="s">
        <v>178</v>
      </c>
      <c r="CU93" t="s">
        <v>518</v>
      </c>
      <c r="CW93" t="s">
        <v>803</v>
      </c>
      <c r="CY93" t="s">
        <v>150</v>
      </c>
      <c r="DA93" t="s">
        <v>151</v>
      </c>
      <c r="DB93" t="s">
        <v>128</v>
      </c>
      <c r="DD93" t="s">
        <v>225</v>
      </c>
      <c r="DG93" s="16" t="str">
        <f t="shared" si="6"/>
        <v>No</v>
      </c>
      <c r="DH93" s="24" t="str">
        <f t="shared" si="7"/>
        <v/>
      </c>
      <c r="DI93" s="24" t="str">
        <f t="shared" si="8"/>
        <v/>
      </c>
      <c r="DJ93" t="str">
        <f t="shared" si="9"/>
        <v/>
      </c>
      <c r="DK93" t="str">
        <f t="shared" si="10"/>
        <v/>
      </c>
      <c r="DL93" t="str">
        <f t="shared" si="11"/>
        <v/>
      </c>
    </row>
    <row r="94" spans="1:116">
      <c r="A94">
        <v>5331858313</v>
      </c>
      <c r="B94">
        <v>96559106</v>
      </c>
      <c r="C94" s="1">
        <v>42843.814039351855</v>
      </c>
      <c r="D94" s="1">
        <v>42843.822187500002</v>
      </c>
      <c r="E94" t="s">
        <v>804</v>
      </c>
      <c r="J94" t="s">
        <v>805</v>
      </c>
      <c r="K94" t="s">
        <v>806</v>
      </c>
      <c r="L94" t="s">
        <v>157</v>
      </c>
      <c r="M94" t="s">
        <v>807</v>
      </c>
      <c r="N94" t="s">
        <v>808</v>
      </c>
      <c r="O94" t="s">
        <v>809</v>
      </c>
      <c r="P94">
        <v>5</v>
      </c>
      <c r="Q94">
        <v>5</v>
      </c>
      <c r="R94">
        <v>5</v>
      </c>
      <c r="S94">
        <v>5</v>
      </c>
      <c r="T94">
        <v>5</v>
      </c>
      <c r="U94">
        <v>4</v>
      </c>
      <c r="V94">
        <v>4</v>
      </c>
      <c r="W94">
        <v>3</v>
      </c>
      <c r="X94">
        <v>3</v>
      </c>
      <c r="Y94">
        <v>3</v>
      </c>
      <c r="Z94">
        <v>3</v>
      </c>
      <c r="AA94" t="s">
        <v>810</v>
      </c>
      <c r="AB94" t="s">
        <v>174</v>
      </c>
      <c r="AD94" t="s">
        <v>160</v>
      </c>
      <c r="AJ94" t="s">
        <v>209</v>
      </c>
      <c r="AK94" t="s">
        <v>161</v>
      </c>
      <c r="AN94" t="s">
        <v>232</v>
      </c>
      <c r="AU94" t="s">
        <v>111</v>
      </c>
      <c r="AW94" t="s">
        <v>296</v>
      </c>
      <c r="AY94" t="s">
        <v>163</v>
      </c>
      <c r="BI94" t="s">
        <v>115</v>
      </c>
      <c r="BJ94" t="s">
        <v>115</v>
      </c>
      <c r="BK94" t="s">
        <v>124</v>
      </c>
      <c r="BL94" t="s">
        <v>124</v>
      </c>
      <c r="BM94" t="s">
        <v>175</v>
      </c>
      <c r="BN94" t="s">
        <v>176</v>
      </c>
      <c r="BO94" t="s">
        <v>118</v>
      </c>
      <c r="BQ94" t="s">
        <v>339</v>
      </c>
      <c r="BS94" t="s">
        <v>164</v>
      </c>
      <c r="BW94" t="s">
        <v>480</v>
      </c>
      <c r="BY94" t="s">
        <v>339</v>
      </c>
      <c r="CE94" t="s">
        <v>632</v>
      </c>
      <c r="CF94" t="s">
        <v>122</v>
      </c>
      <c r="CG94" t="s">
        <v>811</v>
      </c>
      <c r="CH94" t="s">
        <v>812</v>
      </c>
      <c r="CI94" t="s">
        <v>813</v>
      </c>
      <c r="CJ94" t="s">
        <v>115</v>
      </c>
      <c r="CP94" t="s">
        <v>261</v>
      </c>
      <c r="CT94" t="s">
        <v>147</v>
      </c>
      <c r="CW94" t="s">
        <v>814</v>
      </c>
      <c r="CX94" t="s">
        <v>149</v>
      </c>
      <c r="DA94" t="s">
        <v>151</v>
      </c>
      <c r="DB94" t="s">
        <v>128</v>
      </c>
      <c r="DD94" t="s">
        <v>225</v>
      </c>
      <c r="DG94" s="16" t="str">
        <f t="shared" si="6"/>
        <v>Yes</v>
      </c>
      <c r="DH94" s="24" t="str">
        <f t="shared" si="7"/>
        <v/>
      </c>
      <c r="DI94" s="24" t="str">
        <f t="shared" si="8"/>
        <v/>
      </c>
      <c r="DJ94" t="str">
        <f t="shared" si="9"/>
        <v/>
      </c>
      <c r="DK94" t="str">
        <f t="shared" si="10"/>
        <v/>
      </c>
      <c r="DL94" t="str">
        <f t="shared" si="11"/>
        <v/>
      </c>
    </row>
    <row r="95" spans="1:116">
      <c r="A95">
        <v>5330850560</v>
      </c>
      <c r="B95">
        <v>96559106</v>
      </c>
      <c r="C95" s="1">
        <v>42843.04278935185</v>
      </c>
      <c r="D95" s="1">
        <v>42843.048067129632</v>
      </c>
      <c r="E95" t="s">
        <v>815</v>
      </c>
      <c r="J95" t="s">
        <v>816</v>
      </c>
      <c r="K95" t="s">
        <v>817</v>
      </c>
      <c r="L95" t="s">
        <v>818</v>
      </c>
      <c r="M95" t="s">
        <v>192</v>
      </c>
      <c r="N95" t="s">
        <v>819</v>
      </c>
      <c r="P95">
        <v>4</v>
      </c>
      <c r="Q95">
        <v>4</v>
      </c>
      <c r="R95">
        <v>5</v>
      </c>
      <c r="S95">
        <v>3</v>
      </c>
      <c r="T95">
        <v>4</v>
      </c>
      <c r="U95">
        <v>4</v>
      </c>
      <c r="Y95">
        <v>3</v>
      </c>
      <c r="Z95">
        <v>3</v>
      </c>
      <c r="AA95" t="s">
        <v>820</v>
      </c>
      <c r="AB95" t="s">
        <v>174</v>
      </c>
      <c r="AD95" t="s">
        <v>160</v>
      </c>
      <c r="AP95" t="s">
        <v>135</v>
      </c>
      <c r="BA95" t="s">
        <v>195</v>
      </c>
      <c r="BC95" t="s">
        <v>196</v>
      </c>
      <c r="BI95" t="s">
        <v>124</v>
      </c>
      <c r="BJ95" t="s">
        <v>124</v>
      </c>
      <c r="BK95" t="s">
        <v>124</v>
      </c>
      <c r="BL95" t="s">
        <v>124</v>
      </c>
      <c r="BM95" t="s">
        <v>175</v>
      </c>
      <c r="BN95" t="s">
        <v>176</v>
      </c>
      <c r="BO95" t="s">
        <v>185</v>
      </c>
      <c r="BR95" t="s">
        <v>120</v>
      </c>
      <c r="BS95" t="s">
        <v>164</v>
      </c>
      <c r="CG95" t="s">
        <v>821</v>
      </c>
      <c r="CH95" t="s">
        <v>822</v>
      </c>
      <c r="CI95" t="s">
        <v>823</v>
      </c>
      <c r="CJ95" t="s">
        <v>124</v>
      </c>
      <c r="CK95" t="s">
        <v>213</v>
      </c>
      <c r="CM95" t="s">
        <v>214</v>
      </c>
      <c r="CN95" t="s">
        <v>215</v>
      </c>
      <c r="CO95" s="1">
        <v>42869</v>
      </c>
      <c r="CS95" t="s">
        <v>127</v>
      </c>
      <c r="CY95" t="s">
        <v>150</v>
      </c>
      <c r="DB95" t="s">
        <v>128</v>
      </c>
      <c r="DG95" s="16" t="str">
        <f t="shared" si="6"/>
        <v>Yes</v>
      </c>
      <c r="DH95" s="24" t="str">
        <f t="shared" si="7"/>
        <v/>
      </c>
      <c r="DI95" s="24" t="str">
        <f t="shared" si="8"/>
        <v/>
      </c>
      <c r="DJ95" t="str">
        <f t="shared" si="9"/>
        <v/>
      </c>
      <c r="DK95" t="str">
        <f t="shared" si="10"/>
        <v/>
      </c>
      <c r="DL95" t="str">
        <f t="shared" si="11"/>
        <v>No Response to #12</v>
      </c>
    </row>
    <row r="96" spans="1:116">
      <c r="A96">
        <v>5330812412</v>
      </c>
      <c r="B96">
        <v>96559106</v>
      </c>
      <c r="C96" s="1">
        <v>42842.996932870374</v>
      </c>
      <c r="D96" s="1">
        <v>42843.006874999999</v>
      </c>
      <c r="E96" t="s">
        <v>824</v>
      </c>
      <c r="J96" t="s">
        <v>189</v>
      </c>
      <c r="K96" t="s">
        <v>132</v>
      </c>
      <c r="L96" t="s">
        <v>131</v>
      </c>
      <c r="M96" t="s">
        <v>825</v>
      </c>
      <c r="N96" t="s">
        <v>826</v>
      </c>
      <c r="O96" t="s">
        <v>827</v>
      </c>
      <c r="P96">
        <v>4</v>
      </c>
      <c r="Q96">
        <v>4</v>
      </c>
      <c r="R96">
        <v>5</v>
      </c>
      <c r="S96">
        <v>5</v>
      </c>
      <c r="T96">
        <v>5</v>
      </c>
      <c r="U96">
        <v>3</v>
      </c>
      <c r="V96">
        <v>2</v>
      </c>
      <c r="W96">
        <v>2</v>
      </c>
      <c r="X96">
        <v>2</v>
      </c>
      <c r="Y96">
        <v>2</v>
      </c>
      <c r="Z96">
        <v>2</v>
      </c>
      <c r="AA96" t="s">
        <v>828</v>
      </c>
      <c r="AB96" t="s">
        <v>174</v>
      </c>
      <c r="AD96" t="s">
        <v>160</v>
      </c>
      <c r="AN96" t="s">
        <v>232</v>
      </c>
      <c r="AS96" t="s">
        <v>110</v>
      </c>
      <c r="AV96" t="s">
        <v>112</v>
      </c>
      <c r="BI96" t="s">
        <v>115</v>
      </c>
      <c r="BJ96" t="s">
        <v>115</v>
      </c>
      <c r="BK96" t="s">
        <v>124</v>
      </c>
      <c r="BL96" t="s">
        <v>124</v>
      </c>
      <c r="BM96" t="s">
        <v>175</v>
      </c>
      <c r="BN96" t="s">
        <v>176</v>
      </c>
      <c r="BO96" t="s">
        <v>141</v>
      </c>
      <c r="BP96" t="s">
        <v>119</v>
      </c>
      <c r="BQ96" t="s">
        <v>339</v>
      </c>
      <c r="BS96" t="s">
        <v>164</v>
      </c>
      <c r="BX96" t="s">
        <v>119</v>
      </c>
      <c r="BZ96" t="s">
        <v>120</v>
      </c>
      <c r="CF96" t="s">
        <v>122</v>
      </c>
      <c r="CG96" t="s">
        <v>829</v>
      </c>
      <c r="CH96" t="s">
        <v>830</v>
      </c>
      <c r="CI96" t="s">
        <v>831</v>
      </c>
      <c r="CJ96" t="s">
        <v>124</v>
      </c>
      <c r="CK96" t="s">
        <v>125</v>
      </c>
      <c r="CM96" t="s">
        <v>146</v>
      </c>
      <c r="CO96" s="1">
        <v>42869</v>
      </c>
      <c r="CS96" t="s">
        <v>127</v>
      </c>
      <c r="CT96" t="s">
        <v>147</v>
      </c>
      <c r="CW96" t="s">
        <v>832</v>
      </c>
      <c r="CY96" t="s">
        <v>150</v>
      </c>
      <c r="DA96" t="s">
        <v>151</v>
      </c>
      <c r="DG96" s="16" t="str">
        <f t="shared" si="6"/>
        <v>Yes</v>
      </c>
      <c r="DH96" s="24" t="str">
        <f t="shared" si="7"/>
        <v/>
      </c>
      <c r="DI96" s="24" t="str">
        <f t="shared" si="8"/>
        <v/>
      </c>
      <c r="DJ96" t="str">
        <f t="shared" si="9"/>
        <v/>
      </c>
      <c r="DK96" t="str">
        <f t="shared" si="10"/>
        <v/>
      </c>
      <c r="DL96" t="str">
        <f t="shared" si="11"/>
        <v/>
      </c>
    </row>
    <row r="97" spans="1:116">
      <c r="A97">
        <v>5330809728</v>
      </c>
      <c r="B97">
        <v>96559106</v>
      </c>
      <c r="C97" s="1">
        <v>42842.992245370369</v>
      </c>
      <c r="D97" s="1">
        <v>42843.004108796296</v>
      </c>
      <c r="E97" t="s">
        <v>833</v>
      </c>
      <c r="J97" t="s">
        <v>189</v>
      </c>
      <c r="M97" t="s">
        <v>834</v>
      </c>
      <c r="N97" t="s">
        <v>835</v>
      </c>
      <c r="O97" t="s">
        <v>836</v>
      </c>
      <c r="P97">
        <v>4</v>
      </c>
      <c r="Q97">
        <v>5</v>
      </c>
      <c r="R97">
        <v>1</v>
      </c>
      <c r="S97">
        <v>5</v>
      </c>
      <c r="T97">
        <v>4</v>
      </c>
      <c r="U97">
        <v>3</v>
      </c>
      <c r="V97">
        <v>3</v>
      </c>
      <c r="W97">
        <v>2</v>
      </c>
      <c r="X97">
        <v>2</v>
      </c>
      <c r="Y97">
        <v>2</v>
      </c>
      <c r="Z97">
        <v>2</v>
      </c>
      <c r="AB97" t="s">
        <v>174</v>
      </c>
      <c r="AC97" t="s">
        <v>159</v>
      </c>
      <c r="AD97" t="s">
        <v>160</v>
      </c>
      <c r="AE97" t="s">
        <v>221</v>
      </c>
      <c r="AM97" t="s">
        <v>162</v>
      </c>
      <c r="AO97" t="s">
        <v>332</v>
      </c>
      <c r="AP97" t="s">
        <v>135</v>
      </c>
      <c r="BI97" t="s">
        <v>124</v>
      </c>
      <c r="BJ97" t="s">
        <v>124</v>
      </c>
      <c r="BK97" t="s">
        <v>124</v>
      </c>
      <c r="BL97" t="s">
        <v>124</v>
      </c>
      <c r="BM97" t="s">
        <v>140</v>
      </c>
      <c r="BN97" t="s">
        <v>176</v>
      </c>
      <c r="BO97" t="s">
        <v>185</v>
      </c>
      <c r="BQ97" t="s">
        <v>339</v>
      </c>
      <c r="BS97" t="s">
        <v>164</v>
      </c>
      <c r="BV97" t="s">
        <v>165</v>
      </c>
      <c r="BX97" t="s">
        <v>119</v>
      </c>
      <c r="BZ97" t="s">
        <v>120</v>
      </c>
      <c r="CF97" t="s">
        <v>122</v>
      </c>
      <c r="CG97" t="s">
        <v>837</v>
      </c>
      <c r="CH97" t="s">
        <v>838</v>
      </c>
      <c r="CI97" t="s">
        <v>839</v>
      </c>
      <c r="CJ97" t="s">
        <v>124</v>
      </c>
      <c r="CK97" t="s">
        <v>168</v>
      </c>
      <c r="CM97" t="s">
        <v>214</v>
      </c>
      <c r="CR97" t="s">
        <v>178</v>
      </c>
      <c r="CX97" t="s">
        <v>149</v>
      </c>
      <c r="DB97" t="s">
        <v>128</v>
      </c>
      <c r="DG97" s="16" t="str">
        <f t="shared" si="6"/>
        <v>No</v>
      </c>
      <c r="DH97" s="24" t="str">
        <f t="shared" si="7"/>
        <v/>
      </c>
      <c r="DI97" s="24" t="str">
        <f t="shared" si="8"/>
        <v/>
      </c>
      <c r="DJ97" t="str">
        <f t="shared" si="9"/>
        <v/>
      </c>
      <c r="DK97" t="str">
        <f t="shared" si="10"/>
        <v/>
      </c>
      <c r="DL97" t="str">
        <f t="shared" si="11"/>
        <v/>
      </c>
    </row>
    <row r="98" spans="1:116">
      <c r="A98">
        <v>5329847898</v>
      </c>
      <c r="B98">
        <v>96559106</v>
      </c>
      <c r="C98" s="1">
        <v>42842.134143518517</v>
      </c>
      <c r="D98" s="1">
        <v>42842.146504629629</v>
      </c>
      <c r="E98" t="s">
        <v>840</v>
      </c>
      <c r="J98" t="s">
        <v>841</v>
      </c>
      <c r="K98" t="s">
        <v>842</v>
      </c>
      <c r="L98" t="s">
        <v>843</v>
      </c>
      <c r="M98" t="s">
        <v>844</v>
      </c>
      <c r="N98" t="s">
        <v>172</v>
      </c>
      <c r="P98">
        <v>3</v>
      </c>
      <c r="Q98">
        <v>4</v>
      </c>
      <c r="R98">
        <v>5</v>
      </c>
      <c r="S98">
        <v>2</v>
      </c>
      <c r="T98">
        <v>4</v>
      </c>
      <c r="U98">
        <v>4</v>
      </c>
      <c r="V98">
        <v>2</v>
      </c>
      <c r="W98">
        <v>3</v>
      </c>
      <c r="X98">
        <v>3</v>
      </c>
      <c r="Y98">
        <v>3</v>
      </c>
      <c r="Z98">
        <v>3</v>
      </c>
      <c r="AB98" t="s">
        <v>174</v>
      </c>
      <c r="AD98" t="s">
        <v>160</v>
      </c>
      <c r="AS98" t="s">
        <v>110</v>
      </c>
      <c r="BD98" t="s">
        <v>138</v>
      </c>
      <c r="BG98" t="s">
        <v>114</v>
      </c>
      <c r="BI98" t="s">
        <v>115</v>
      </c>
      <c r="BJ98" t="s">
        <v>124</v>
      </c>
      <c r="BK98" t="s">
        <v>124</v>
      </c>
      <c r="BL98" t="s">
        <v>124</v>
      </c>
      <c r="BM98" t="s">
        <v>184</v>
      </c>
      <c r="BN98" t="s">
        <v>117</v>
      </c>
      <c r="BO98" t="s">
        <v>118</v>
      </c>
      <c r="BP98" t="s">
        <v>119</v>
      </c>
      <c r="BS98" t="s">
        <v>164</v>
      </c>
      <c r="BV98" t="s">
        <v>165</v>
      </c>
      <c r="BX98" t="s">
        <v>119</v>
      </c>
      <c r="BZ98" t="s">
        <v>120</v>
      </c>
      <c r="CD98" t="s">
        <v>165</v>
      </c>
      <c r="CG98" t="s">
        <v>845</v>
      </c>
      <c r="CH98" t="s">
        <v>846</v>
      </c>
      <c r="CI98" t="s">
        <v>847</v>
      </c>
      <c r="CJ98" t="s">
        <v>124</v>
      </c>
      <c r="CK98" t="s">
        <v>177</v>
      </c>
      <c r="CM98" t="s">
        <v>126</v>
      </c>
      <c r="CN98" t="s">
        <v>215</v>
      </c>
      <c r="CO98" s="1">
        <v>42869</v>
      </c>
      <c r="CS98" t="s">
        <v>127</v>
      </c>
      <c r="CX98" t="s">
        <v>149</v>
      </c>
      <c r="CY98" t="s">
        <v>150</v>
      </c>
      <c r="DA98" t="s">
        <v>151</v>
      </c>
      <c r="DB98" t="s">
        <v>128</v>
      </c>
      <c r="DD98" t="s">
        <v>225</v>
      </c>
      <c r="DG98" s="16" t="str">
        <f t="shared" si="6"/>
        <v>Yes</v>
      </c>
      <c r="DH98" s="24" t="str">
        <f t="shared" si="7"/>
        <v/>
      </c>
      <c r="DI98" s="24" t="str">
        <f t="shared" si="8"/>
        <v/>
      </c>
      <c r="DJ98" t="str">
        <f t="shared" si="9"/>
        <v/>
      </c>
      <c r="DK98" t="str">
        <f t="shared" si="10"/>
        <v/>
      </c>
      <c r="DL98" t="str">
        <f t="shared" si="11"/>
        <v/>
      </c>
    </row>
    <row r="99" spans="1:116">
      <c r="A99">
        <v>5329814506</v>
      </c>
      <c r="B99">
        <v>96559106</v>
      </c>
      <c r="C99" s="1">
        <v>42842.070729166669</v>
      </c>
      <c r="D99" s="1">
        <v>42842.077337962961</v>
      </c>
      <c r="E99" t="s">
        <v>848</v>
      </c>
      <c r="J99" t="s">
        <v>542</v>
      </c>
      <c r="K99" t="s">
        <v>786</v>
      </c>
      <c r="L99" t="s">
        <v>849</v>
      </c>
      <c r="M99" t="s">
        <v>850</v>
      </c>
      <c r="N99" t="s">
        <v>851</v>
      </c>
      <c r="O99" t="s">
        <v>852</v>
      </c>
      <c r="P99">
        <v>4</v>
      </c>
      <c r="Q99">
        <v>5</v>
      </c>
      <c r="R99">
        <v>5</v>
      </c>
      <c r="S99">
        <v>5</v>
      </c>
      <c r="T99">
        <v>3</v>
      </c>
      <c r="V99">
        <v>4</v>
      </c>
      <c r="Y99">
        <v>3</v>
      </c>
      <c r="AB99" t="s">
        <v>174</v>
      </c>
      <c r="AD99" t="s">
        <v>160</v>
      </c>
      <c r="AJ99" t="s">
        <v>209</v>
      </c>
      <c r="AU99" t="s">
        <v>111</v>
      </c>
      <c r="BC99" t="s">
        <v>196</v>
      </c>
      <c r="BI99" t="s">
        <v>115</v>
      </c>
      <c r="BJ99" t="s">
        <v>115</v>
      </c>
      <c r="BK99" t="s">
        <v>124</v>
      </c>
      <c r="BL99" t="s">
        <v>124</v>
      </c>
      <c r="BM99" t="s">
        <v>140</v>
      </c>
      <c r="BN99" t="s">
        <v>176</v>
      </c>
      <c r="BO99" t="s">
        <v>118</v>
      </c>
      <c r="BR99" t="s">
        <v>120</v>
      </c>
      <c r="BS99" t="s">
        <v>164</v>
      </c>
      <c r="BW99" t="s">
        <v>480</v>
      </c>
      <c r="BZ99" t="s">
        <v>120</v>
      </c>
      <c r="CE99" t="s">
        <v>632</v>
      </c>
      <c r="CF99" t="s">
        <v>122</v>
      </c>
      <c r="CG99" t="s">
        <v>853</v>
      </c>
      <c r="CH99" t="s">
        <v>854</v>
      </c>
      <c r="CI99" t="s">
        <v>372</v>
      </c>
      <c r="CJ99" t="s">
        <v>124</v>
      </c>
      <c r="CK99" t="s">
        <v>177</v>
      </c>
      <c r="CM99" t="s">
        <v>214</v>
      </c>
      <c r="CO99" s="1">
        <v>42869</v>
      </c>
      <c r="CS99" t="s">
        <v>127</v>
      </c>
      <c r="CX99" t="s">
        <v>149</v>
      </c>
      <c r="DA99" t="s">
        <v>151</v>
      </c>
      <c r="DB99" t="s">
        <v>128</v>
      </c>
      <c r="DD99" t="s">
        <v>225</v>
      </c>
      <c r="DG99" s="16" t="str">
        <f t="shared" si="6"/>
        <v>Yes</v>
      </c>
      <c r="DH99" s="24" t="str">
        <f t="shared" si="7"/>
        <v/>
      </c>
      <c r="DI99" s="24" t="str">
        <f t="shared" si="8"/>
        <v/>
      </c>
      <c r="DJ99" t="str">
        <f t="shared" si="9"/>
        <v/>
      </c>
      <c r="DK99" t="str">
        <f t="shared" si="10"/>
        <v/>
      </c>
      <c r="DL99" t="str">
        <f t="shared" si="11"/>
        <v/>
      </c>
    </row>
    <row r="100" spans="1:116" hidden="1">
      <c r="A100">
        <v>5329602189</v>
      </c>
      <c r="B100">
        <v>96559106</v>
      </c>
      <c r="C100" s="1">
        <v>42841.615520833337</v>
      </c>
      <c r="D100" s="1">
        <v>42841.618703703702</v>
      </c>
      <c r="E100" t="s">
        <v>855</v>
      </c>
      <c r="P100">
        <v>5</v>
      </c>
      <c r="Q100">
        <v>5</v>
      </c>
      <c r="R100">
        <v>5</v>
      </c>
      <c r="S100">
        <v>5</v>
      </c>
      <c r="T100">
        <v>3</v>
      </c>
      <c r="Y100">
        <v>3</v>
      </c>
      <c r="AB100" t="s">
        <v>174</v>
      </c>
      <c r="AD100" t="s">
        <v>160</v>
      </c>
      <c r="AF100" t="s">
        <v>366</v>
      </c>
      <c r="AM100" t="s">
        <v>162</v>
      </c>
      <c r="AO100" t="s">
        <v>332</v>
      </c>
      <c r="BI100" t="s">
        <v>124</v>
      </c>
      <c r="BJ100" t="s">
        <v>124</v>
      </c>
      <c r="BK100" t="s">
        <v>124</v>
      </c>
      <c r="BL100" t="s">
        <v>124</v>
      </c>
      <c r="BM100" t="s">
        <v>116</v>
      </c>
      <c r="BN100" t="s">
        <v>117</v>
      </c>
      <c r="CH100" t="s">
        <v>856</v>
      </c>
      <c r="CJ100" t="s">
        <v>115</v>
      </c>
      <c r="CS100" t="s">
        <v>127</v>
      </c>
      <c r="DA100" t="s">
        <v>151</v>
      </c>
      <c r="DG100" s="16" t="str">
        <f t="shared" si="6"/>
        <v>No</v>
      </c>
      <c r="DH100" s="24" t="str">
        <f t="shared" si="7"/>
        <v>No Response to #1</v>
      </c>
      <c r="DI100" s="24" t="str">
        <f t="shared" si="8"/>
        <v>No Response to #2</v>
      </c>
      <c r="DJ100" t="str">
        <f t="shared" si="9"/>
        <v/>
      </c>
      <c r="DK100" t="str">
        <f t="shared" si="10"/>
        <v>No Response to #11</v>
      </c>
      <c r="DL100" t="str">
        <f t="shared" si="11"/>
        <v>No Response to #12</v>
      </c>
    </row>
    <row r="101" spans="1:116">
      <c r="A101">
        <v>5329555211</v>
      </c>
      <c r="B101">
        <v>96559106</v>
      </c>
      <c r="C101" s="1">
        <v>42841.515844907408</v>
      </c>
      <c r="D101" s="1">
        <v>42841.525023148148</v>
      </c>
      <c r="E101" t="s">
        <v>857</v>
      </c>
      <c r="J101" t="s">
        <v>858</v>
      </c>
      <c r="K101" t="s">
        <v>859</v>
      </c>
      <c r="L101" t="s">
        <v>860</v>
      </c>
      <c r="M101" t="s">
        <v>192</v>
      </c>
      <c r="N101" t="s">
        <v>861</v>
      </c>
      <c r="O101" t="s">
        <v>862</v>
      </c>
      <c r="P101">
        <v>5</v>
      </c>
      <c r="Q101">
        <v>5</v>
      </c>
      <c r="R101">
        <v>5</v>
      </c>
      <c r="S101">
        <v>5</v>
      </c>
      <c r="T101">
        <v>5</v>
      </c>
      <c r="U101">
        <v>3</v>
      </c>
      <c r="V101">
        <v>3</v>
      </c>
      <c r="W101">
        <v>3</v>
      </c>
      <c r="X101">
        <v>1</v>
      </c>
      <c r="Y101">
        <v>1</v>
      </c>
      <c r="Z101">
        <v>1</v>
      </c>
      <c r="AA101" t="s">
        <v>863</v>
      </c>
      <c r="AB101" t="s">
        <v>174</v>
      </c>
      <c r="AC101" t="s">
        <v>159</v>
      </c>
      <c r="AD101" t="s">
        <v>160</v>
      </c>
      <c r="AE101" t="s">
        <v>221</v>
      </c>
      <c r="AH101" t="s">
        <v>244</v>
      </c>
      <c r="AM101" t="s">
        <v>162</v>
      </c>
      <c r="AN101" t="s">
        <v>232</v>
      </c>
      <c r="AP101" t="s">
        <v>135</v>
      </c>
      <c r="AV101" t="s">
        <v>112</v>
      </c>
      <c r="AW101" t="s">
        <v>296</v>
      </c>
      <c r="AY101" t="s">
        <v>163</v>
      </c>
      <c r="AZ101" t="s">
        <v>194</v>
      </c>
      <c r="BA101" t="s">
        <v>195</v>
      </c>
      <c r="BE101" t="s">
        <v>285</v>
      </c>
      <c r="BF101" t="s">
        <v>113</v>
      </c>
      <c r="BH101" t="s">
        <v>864</v>
      </c>
      <c r="BI101" t="s">
        <v>115</v>
      </c>
      <c r="BJ101" t="s">
        <v>115</v>
      </c>
      <c r="BK101" t="s">
        <v>115</v>
      </c>
      <c r="BL101" t="s">
        <v>115</v>
      </c>
      <c r="BM101" t="s">
        <v>116</v>
      </c>
      <c r="BN101" t="s">
        <v>117</v>
      </c>
      <c r="BO101" t="s">
        <v>141</v>
      </c>
      <c r="BP101" t="s">
        <v>119</v>
      </c>
      <c r="BR101" t="s">
        <v>120</v>
      </c>
      <c r="BV101" t="s">
        <v>165</v>
      </c>
      <c r="BX101" t="s">
        <v>119</v>
      </c>
      <c r="BZ101" t="s">
        <v>120</v>
      </c>
      <c r="CD101" t="s">
        <v>165</v>
      </c>
      <c r="CG101" t="s">
        <v>865</v>
      </c>
      <c r="CH101" t="s">
        <v>866</v>
      </c>
      <c r="CI101" t="s">
        <v>867</v>
      </c>
      <c r="CJ101" t="s">
        <v>124</v>
      </c>
      <c r="CK101" t="s">
        <v>177</v>
      </c>
      <c r="CM101" t="s">
        <v>126</v>
      </c>
      <c r="CO101" s="1">
        <v>42869</v>
      </c>
      <c r="CT101" t="s">
        <v>147</v>
      </c>
      <c r="CW101" t="s">
        <v>868</v>
      </c>
      <c r="DB101" t="s">
        <v>128</v>
      </c>
      <c r="DD101" t="s">
        <v>225</v>
      </c>
      <c r="DG101" s="16" t="str">
        <f t="shared" si="6"/>
        <v>Yes</v>
      </c>
      <c r="DH101" s="24" t="str">
        <f t="shared" si="7"/>
        <v/>
      </c>
      <c r="DI101" s="24" t="str">
        <f t="shared" si="8"/>
        <v/>
      </c>
      <c r="DJ101" t="str">
        <f t="shared" si="9"/>
        <v/>
      </c>
      <c r="DK101" t="str">
        <f t="shared" si="10"/>
        <v/>
      </c>
      <c r="DL101" t="str">
        <f t="shared" si="11"/>
        <v/>
      </c>
    </row>
    <row r="102" spans="1:116">
      <c r="A102">
        <v>5329520648</v>
      </c>
      <c r="B102">
        <v>96559106</v>
      </c>
      <c r="C102" s="1">
        <v>42841.43854166667</v>
      </c>
      <c r="D102" s="1">
        <v>42841.443437499998</v>
      </c>
      <c r="E102" t="s">
        <v>869</v>
      </c>
      <c r="J102" t="s">
        <v>849</v>
      </c>
      <c r="M102" t="s">
        <v>533</v>
      </c>
      <c r="N102" t="s">
        <v>870</v>
      </c>
      <c r="O102" t="s">
        <v>871</v>
      </c>
      <c r="P102">
        <v>5</v>
      </c>
      <c r="Q102">
        <v>5</v>
      </c>
      <c r="R102">
        <v>5</v>
      </c>
      <c r="S102">
        <v>5</v>
      </c>
      <c r="T102">
        <v>5</v>
      </c>
      <c r="U102">
        <v>2</v>
      </c>
      <c r="V102">
        <v>3</v>
      </c>
      <c r="W102">
        <v>2</v>
      </c>
      <c r="X102">
        <v>2</v>
      </c>
      <c r="Y102">
        <v>1</v>
      </c>
      <c r="Z102">
        <v>1</v>
      </c>
      <c r="AA102" t="s">
        <v>872</v>
      </c>
      <c r="AB102" t="s">
        <v>174</v>
      </c>
      <c r="AD102" t="s">
        <v>160</v>
      </c>
      <c r="AM102" t="s">
        <v>162</v>
      </c>
      <c r="BK102" t="s">
        <v>124</v>
      </c>
      <c r="BM102" t="s">
        <v>116</v>
      </c>
      <c r="BN102" t="s">
        <v>117</v>
      </c>
      <c r="BO102" t="s">
        <v>185</v>
      </c>
      <c r="BP102" t="s">
        <v>119</v>
      </c>
      <c r="BU102" t="s">
        <v>121</v>
      </c>
      <c r="BV102" t="s">
        <v>165</v>
      </c>
      <c r="BX102" t="s">
        <v>119</v>
      </c>
      <c r="CD102" t="s">
        <v>165</v>
      </c>
      <c r="CF102" t="s">
        <v>122</v>
      </c>
      <c r="CG102" t="s">
        <v>110</v>
      </c>
      <c r="CH102" t="s">
        <v>873</v>
      </c>
      <c r="CI102" t="s">
        <v>874</v>
      </c>
      <c r="CJ102" t="s">
        <v>124</v>
      </c>
      <c r="CK102" t="s">
        <v>168</v>
      </c>
      <c r="CM102" t="s">
        <v>146</v>
      </c>
      <c r="CQ102" t="s">
        <v>308</v>
      </c>
      <c r="CR102" t="s">
        <v>178</v>
      </c>
      <c r="CT102" t="s">
        <v>147</v>
      </c>
      <c r="CU102" t="s">
        <v>518</v>
      </c>
      <c r="CX102" t="s">
        <v>149</v>
      </c>
      <c r="CY102" t="s">
        <v>150</v>
      </c>
      <c r="DG102" s="16" t="str">
        <f t="shared" si="6"/>
        <v>No</v>
      </c>
      <c r="DH102" s="24" t="str">
        <f t="shared" si="7"/>
        <v/>
      </c>
      <c r="DI102" s="24" t="str">
        <f t="shared" si="8"/>
        <v/>
      </c>
      <c r="DJ102" t="str">
        <f t="shared" si="9"/>
        <v/>
      </c>
      <c r="DK102" t="str">
        <f t="shared" si="10"/>
        <v/>
      </c>
      <c r="DL102" t="str">
        <f t="shared" si="11"/>
        <v/>
      </c>
    </row>
    <row r="103" spans="1:116">
      <c r="A103">
        <v>5328856571</v>
      </c>
      <c r="B103">
        <v>96559106</v>
      </c>
      <c r="C103" s="1">
        <v>42839.976736111108</v>
      </c>
      <c r="D103" s="1">
        <v>42839.985173611109</v>
      </c>
      <c r="E103" t="s">
        <v>875</v>
      </c>
      <c r="J103" t="s">
        <v>876</v>
      </c>
      <c r="K103" t="s">
        <v>877</v>
      </c>
      <c r="L103" t="s">
        <v>878</v>
      </c>
      <c r="M103" t="s">
        <v>879</v>
      </c>
      <c r="N103" t="s">
        <v>880</v>
      </c>
      <c r="O103" t="s">
        <v>881</v>
      </c>
      <c r="P103">
        <v>2</v>
      </c>
      <c r="Q103">
        <v>4</v>
      </c>
      <c r="R103">
        <v>5</v>
      </c>
      <c r="S103">
        <v>4</v>
      </c>
      <c r="T103">
        <v>4</v>
      </c>
      <c r="U103">
        <v>4</v>
      </c>
      <c r="V103">
        <v>3</v>
      </c>
      <c r="W103">
        <v>3</v>
      </c>
      <c r="X103">
        <v>2</v>
      </c>
      <c r="Y103">
        <v>2</v>
      </c>
      <c r="Z103">
        <v>2</v>
      </c>
      <c r="AE103" t="s">
        <v>221</v>
      </c>
      <c r="AP103" t="s">
        <v>135</v>
      </c>
      <c r="AR103" t="s">
        <v>136</v>
      </c>
      <c r="AS103" t="s">
        <v>110</v>
      </c>
      <c r="AV103" t="s">
        <v>112</v>
      </c>
      <c r="BH103" t="s">
        <v>882</v>
      </c>
      <c r="BI103" t="s">
        <v>115</v>
      </c>
      <c r="BJ103" t="s">
        <v>115</v>
      </c>
      <c r="BK103" t="s">
        <v>124</v>
      </c>
      <c r="BL103" t="s">
        <v>124</v>
      </c>
      <c r="BM103" t="s">
        <v>140</v>
      </c>
      <c r="BN103" t="s">
        <v>176</v>
      </c>
      <c r="BO103" t="s">
        <v>185</v>
      </c>
      <c r="BP103" t="s">
        <v>119</v>
      </c>
      <c r="BS103" t="s">
        <v>164</v>
      </c>
      <c r="BT103" t="s">
        <v>142</v>
      </c>
      <c r="BX103" t="s">
        <v>119</v>
      </c>
      <c r="BZ103" t="s">
        <v>120</v>
      </c>
      <c r="CC103" t="s">
        <v>233</v>
      </c>
      <c r="CG103" t="s">
        <v>883</v>
      </c>
      <c r="CH103" t="s">
        <v>884</v>
      </c>
      <c r="CI103" t="s">
        <v>885</v>
      </c>
      <c r="CJ103" t="s">
        <v>124</v>
      </c>
      <c r="CK103" t="s">
        <v>256</v>
      </c>
      <c r="CM103" t="s">
        <v>126</v>
      </c>
      <c r="CO103" s="1">
        <v>42869</v>
      </c>
      <c r="CT103" t="s">
        <v>147</v>
      </c>
      <c r="CW103" t="s">
        <v>886</v>
      </c>
      <c r="CY103" t="s">
        <v>150</v>
      </c>
      <c r="DC103" t="s">
        <v>152</v>
      </c>
      <c r="DD103" t="s">
        <v>225</v>
      </c>
      <c r="DG103" s="16" t="str">
        <f t="shared" si="6"/>
        <v>Yes</v>
      </c>
      <c r="DH103" s="24" t="str">
        <f t="shared" si="7"/>
        <v/>
      </c>
      <c r="DI103" s="24" t="str">
        <f t="shared" si="8"/>
        <v/>
      </c>
      <c r="DJ103" t="str">
        <f t="shared" si="9"/>
        <v/>
      </c>
      <c r="DK103" t="str">
        <f t="shared" si="10"/>
        <v/>
      </c>
      <c r="DL103" t="str">
        <f t="shared" si="11"/>
        <v/>
      </c>
    </row>
    <row r="104" spans="1:116">
      <c r="A104">
        <v>5328693637</v>
      </c>
      <c r="B104">
        <v>96559106</v>
      </c>
      <c r="C104" s="1">
        <v>42839.790902777779</v>
      </c>
      <c r="D104" s="1">
        <v>42839.798854166664</v>
      </c>
      <c r="E104" t="s">
        <v>887</v>
      </c>
      <c r="J104" t="s">
        <v>189</v>
      </c>
      <c r="K104" t="s">
        <v>888</v>
      </c>
      <c r="L104" t="s">
        <v>889</v>
      </c>
      <c r="M104" t="s">
        <v>827</v>
      </c>
      <c r="N104" t="s">
        <v>890</v>
      </c>
      <c r="O104" t="s">
        <v>891</v>
      </c>
      <c r="P104">
        <v>5</v>
      </c>
      <c r="Q104">
        <v>5</v>
      </c>
      <c r="R104">
        <v>5</v>
      </c>
      <c r="S104">
        <v>5</v>
      </c>
      <c r="T104">
        <v>5</v>
      </c>
      <c r="U104">
        <v>3</v>
      </c>
      <c r="V104">
        <v>3</v>
      </c>
      <c r="W104">
        <v>3</v>
      </c>
      <c r="X104">
        <v>3</v>
      </c>
      <c r="Y104">
        <v>3</v>
      </c>
      <c r="Z104">
        <v>3</v>
      </c>
      <c r="AD104" t="s">
        <v>160</v>
      </c>
      <c r="AJ104" t="s">
        <v>209</v>
      </c>
      <c r="AL104" t="s">
        <v>284</v>
      </c>
      <c r="AX104" t="s">
        <v>360</v>
      </c>
      <c r="BC104" t="s">
        <v>196</v>
      </c>
      <c r="BI104" t="s">
        <v>124</v>
      </c>
      <c r="BJ104" t="s">
        <v>115</v>
      </c>
      <c r="BK104" t="s">
        <v>124</v>
      </c>
      <c r="BL104" t="s">
        <v>115</v>
      </c>
      <c r="BM104" t="s">
        <v>184</v>
      </c>
      <c r="BN104" t="s">
        <v>176</v>
      </c>
      <c r="BO104" t="s">
        <v>353</v>
      </c>
      <c r="BR104" t="s">
        <v>120</v>
      </c>
      <c r="BS104" t="s">
        <v>164</v>
      </c>
      <c r="BV104" t="s">
        <v>165</v>
      </c>
      <c r="BY104" t="s">
        <v>339</v>
      </c>
      <c r="BZ104" t="s">
        <v>120</v>
      </c>
      <c r="CD104" t="s">
        <v>165</v>
      </c>
      <c r="CG104" t="s">
        <v>892</v>
      </c>
      <c r="CH104" t="s">
        <v>893</v>
      </c>
      <c r="CI104" t="s">
        <v>894</v>
      </c>
      <c r="CJ104" t="s">
        <v>124</v>
      </c>
      <c r="CK104" t="s">
        <v>342</v>
      </c>
      <c r="CM104" t="s">
        <v>146</v>
      </c>
      <c r="CU104" t="s">
        <v>518</v>
      </c>
      <c r="CX104" t="s">
        <v>149</v>
      </c>
      <c r="CY104" t="s">
        <v>150</v>
      </c>
      <c r="DB104" t="s">
        <v>128</v>
      </c>
      <c r="DG104" s="16" t="str">
        <f t="shared" si="6"/>
        <v>No</v>
      </c>
      <c r="DH104" s="24" t="str">
        <f t="shared" si="7"/>
        <v/>
      </c>
      <c r="DI104" s="24" t="str">
        <f t="shared" si="8"/>
        <v/>
      </c>
      <c r="DJ104" t="str">
        <f t="shared" si="9"/>
        <v/>
      </c>
      <c r="DK104" t="str">
        <f t="shared" si="10"/>
        <v/>
      </c>
      <c r="DL104" t="str">
        <f t="shared" si="11"/>
        <v/>
      </c>
    </row>
    <row r="105" spans="1:116">
      <c r="A105">
        <v>5328487069</v>
      </c>
      <c r="B105">
        <v>96559106</v>
      </c>
      <c r="C105" s="1">
        <v>42839.593877314815</v>
      </c>
      <c r="D105" s="1">
        <v>42839.628969907404</v>
      </c>
      <c r="E105" t="s">
        <v>895</v>
      </c>
      <c r="J105" t="s">
        <v>131</v>
      </c>
      <c r="K105" t="s">
        <v>203</v>
      </c>
      <c r="L105" t="s">
        <v>842</v>
      </c>
      <c r="M105" t="s">
        <v>192</v>
      </c>
      <c r="N105" t="s">
        <v>896</v>
      </c>
      <c r="O105" t="s">
        <v>897</v>
      </c>
      <c r="P105">
        <v>5</v>
      </c>
      <c r="Q105">
        <v>5</v>
      </c>
      <c r="R105">
        <v>5</v>
      </c>
      <c r="S105">
        <v>5</v>
      </c>
      <c r="T105">
        <v>4</v>
      </c>
      <c r="U105">
        <v>4</v>
      </c>
      <c r="V105">
        <v>4</v>
      </c>
      <c r="W105">
        <v>2</v>
      </c>
      <c r="X105">
        <v>2</v>
      </c>
      <c r="Y105">
        <v>2</v>
      </c>
      <c r="Z105">
        <v>3</v>
      </c>
      <c r="AA105" t="s">
        <v>898</v>
      </c>
      <c r="AB105" t="s">
        <v>174</v>
      </c>
      <c r="AC105" t="s">
        <v>159</v>
      </c>
      <c r="AD105" t="s">
        <v>160</v>
      </c>
      <c r="AE105" t="s">
        <v>221</v>
      </c>
      <c r="AP105" t="s">
        <v>135</v>
      </c>
      <c r="AU105" t="s">
        <v>111</v>
      </c>
      <c r="AW105" t="s">
        <v>296</v>
      </c>
      <c r="BE105" t="s">
        <v>285</v>
      </c>
      <c r="BI105" t="s">
        <v>115</v>
      </c>
      <c r="BJ105" t="s">
        <v>115</v>
      </c>
      <c r="BK105" t="s">
        <v>124</v>
      </c>
      <c r="BL105" t="s">
        <v>124</v>
      </c>
      <c r="BM105" t="s">
        <v>184</v>
      </c>
      <c r="BN105" t="s">
        <v>176</v>
      </c>
      <c r="BO105" t="s">
        <v>353</v>
      </c>
      <c r="BP105" t="s">
        <v>119</v>
      </c>
      <c r="BR105" t="s">
        <v>120</v>
      </c>
      <c r="BU105" t="s">
        <v>121</v>
      </c>
      <c r="BX105" t="s">
        <v>119</v>
      </c>
      <c r="CE105" t="s">
        <v>632</v>
      </c>
      <c r="CF105" t="s">
        <v>122</v>
      </c>
      <c r="CH105" t="s">
        <v>899</v>
      </c>
      <c r="CJ105" t="s">
        <v>124</v>
      </c>
      <c r="CK105" t="s">
        <v>213</v>
      </c>
      <c r="CM105" t="s">
        <v>126</v>
      </c>
      <c r="CN105" t="s">
        <v>215</v>
      </c>
      <c r="CO105" s="1">
        <v>42869</v>
      </c>
      <c r="CS105" t="s">
        <v>127</v>
      </c>
      <c r="CY105" t="s">
        <v>150</v>
      </c>
      <c r="DA105" t="s">
        <v>151</v>
      </c>
      <c r="DG105" s="16" t="str">
        <f t="shared" si="6"/>
        <v>Yes</v>
      </c>
      <c r="DH105" s="24" t="str">
        <f t="shared" si="7"/>
        <v/>
      </c>
      <c r="DI105" s="24" t="str">
        <f t="shared" si="8"/>
        <v/>
      </c>
      <c r="DJ105" t="str">
        <f t="shared" si="9"/>
        <v/>
      </c>
      <c r="DK105" t="str">
        <f t="shared" si="10"/>
        <v/>
      </c>
      <c r="DL105" t="str">
        <f t="shared" si="11"/>
        <v/>
      </c>
    </row>
    <row r="106" spans="1:116">
      <c r="A106">
        <v>5328132158</v>
      </c>
      <c r="B106">
        <v>96559106</v>
      </c>
      <c r="C106" s="1">
        <v>42839.119074074071</v>
      </c>
      <c r="D106" s="1">
        <v>42839.123819444445</v>
      </c>
      <c r="E106" t="s">
        <v>900</v>
      </c>
      <c r="J106" t="s">
        <v>377</v>
      </c>
      <c r="K106" t="s">
        <v>327</v>
      </c>
      <c r="L106" t="s">
        <v>786</v>
      </c>
      <c r="M106" t="s">
        <v>901</v>
      </c>
      <c r="N106" t="s">
        <v>902</v>
      </c>
      <c r="O106" t="s">
        <v>902</v>
      </c>
      <c r="P106">
        <v>5</v>
      </c>
      <c r="Q106">
        <v>5</v>
      </c>
      <c r="R106">
        <v>5</v>
      </c>
      <c r="S106">
        <v>5</v>
      </c>
      <c r="T106">
        <v>5</v>
      </c>
      <c r="U106">
        <v>4</v>
      </c>
      <c r="V106">
        <v>4</v>
      </c>
      <c r="W106">
        <v>4</v>
      </c>
      <c r="X106">
        <v>4</v>
      </c>
      <c r="Y106">
        <v>4</v>
      </c>
      <c r="Z106">
        <v>4</v>
      </c>
      <c r="AA106" t="s">
        <v>903</v>
      </c>
      <c r="AE106" t="s">
        <v>221</v>
      </c>
      <c r="AI106" t="s">
        <v>383</v>
      </c>
      <c r="AM106" t="s">
        <v>162</v>
      </c>
      <c r="AV106" t="s">
        <v>112</v>
      </c>
      <c r="BC106" t="s">
        <v>196</v>
      </c>
      <c r="BI106" t="s">
        <v>115</v>
      </c>
      <c r="BJ106" t="s">
        <v>115</v>
      </c>
      <c r="BK106" t="s">
        <v>124</v>
      </c>
      <c r="BL106" t="s">
        <v>124</v>
      </c>
      <c r="BM106" t="s">
        <v>175</v>
      </c>
      <c r="BN106" t="s">
        <v>176</v>
      </c>
      <c r="BO106" t="s">
        <v>353</v>
      </c>
      <c r="BP106" t="s">
        <v>119</v>
      </c>
      <c r="BR106" t="s">
        <v>120</v>
      </c>
      <c r="BU106" t="s">
        <v>121</v>
      </c>
      <c r="BX106" t="s">
        <v>119</v>
      </c>
      <c r="BZ106" t="s">
        <v>120</v>
      </c>
      <c r="CF106" t="s">
        <v>122</v>
      </c>
      <c r="CG106" t="s">
        <v>904</v>
      </c>
      <c r="CH106" t="s">
        <v>905</v>
      </c>
      <c r="CI106" t="s">
        <v>906</v>
      </c>
      <c r="CJ106" t="s">
        <v>124</v>
      </c>
      <c r="CK106" t="s">
        <v>177</v>
      </c>
      <c r="CM106" t="s">
        <v>146</v>
      </c>
      <c r="CS106" t="s">
        <v>127</v>
      </c>
      <c r="CW106" t="s">
        <v>907</v>
      </c>
      <c r="CX106" t="s">
        <v>149</v>
      </c>
      <c r="DA106" t="s">
        <v>151</v>
      </c>
      <c r="DG106" s="16" t="str">
        <f t="shared" si="6"/>
        <v>No</v>
      </c>
      <c r="DH106" s="24" t="str">
        <f t="shared" si="7"/>
        <v/>
      </c>
      <c r="DI106" s="24" t="str">
        <f t="shared" si="8"/>
        <v/>
      </c>
      <c r="DJ106" t="str">
        <f t="shared" si="9"/>
        <v/>
      </c>
      <c r="DK106" t="str">
        <f t="shared" si="10"/>
        <v/>
      </c>
      <c r="DL106" t="str">
        <f t="shared" si="11"/>
        <v/>
      </c>
    </row>
    <row r="107" spans="1:116" hidden="1">
      <c r="A107">
        <v>5328109447</v>
      </c>
      <c r="B107">
        <v>96559106</v>
      </c>
      <c r="C107" s="1">
        <v>42839.085034722222</v>
      </c>
      <c r="D107" s="1">
        <v>42839.087881944448</v>
      </c>
      <c r="E107" t="s">
        <v>908</v>
      </c>
      <c r="P107">
        <v>5</v>
      </c>
      <c r="Q107">
        <v>4</v>
      </c>
      <c r="R107">
        <v>4</v>
      </c>
      <c r="S107">
        <v>5</v>
      </c>
      <c r="T107">
        <v>3</v>
      </c>
      <c r="U107">
        <v>4</v>
      </c>
      <c r="V107">
        <v>5</v>
      </c>
      <c r="W107">
        <v>5</v>
      </c>
      <c r="X107">
        <v>3</v>
      </c>
      <c r="Y107">
        <v>2</v>
      </c>
      <c r="Z107">
        <v>1</v>
      </c>
      <c r="AB107" t="s">
        <v>174</v>
      </c>
      <c r="AC107" t="s">
        <v>159</v>
      </c>
      <c r="AD107" t="s">
        <v>160</v>
      </c>
      <c r="AN107" t="s">
        <v>232</v>
      </c>
      <c r="BA107" t="s">
        <v>195</v>
      </c>
      <c r="BI107" t="s">
        <v>124</v>
      </c>
      <c r="BJ107" t="s">
        <v>115</v>
      </c>
      <c r="BK107" t="s">
        <v>124</v>
      </c>
      <c r="BL107" t="s">
        <v>124</v>
      </c>
      <c r="BM107" t="s">
        <v>140</v>
      </c>
      <c r="BN107" t="s">
        <v>176</v>
      </c>
      <c r="BO107" t="s">
        <v>260</v>
      </c>
      <c r="BR107" t="s">
        <v>120</v>
      </c>
      <c r="BS107" t="s">
        <v>164</v>
      </c>
      <c r="BV107" t="s">
        <v>165</v>
      </c>
      <c r="BZ107" t="s">
        <v>120</v>
      </c>
      <c r="CD107" t="s">
        <v>165</v>
      </c>
      <c r="CF107" t="s">
        <v>122</v>
      </c>
      <c r="CI107" t="s">
        <v>909</v>
      </c>
      <c r="CJ107" t="s">
        <v>124</v>
      </c>
      <c r="CK107" t="s">
        <v>213</v>
      </c>
      <c r="CM107" t="s">
        <v>146</v>
      </c>
      <c r="CT107" t="s">
        <v>147</v>
      </c>
      <c r="CU107" t="s">
        <v>518</v>
      </c>
      <c r="CY107" t="s">
        <v>150</v>
      </c>
      <c r="DA107" t="s">
        <v>151</v>
      </c>
      <c r="DG107" s="16" t="str">
        <f t="shared" si="6"/>
        <v>No</v>
      </c>
      <c r="DH107" s="24" t="str">
        <f t="shared" si="7"/>
        <v>No Response to #1</v>
      </c>
      <c r="DI107" s="24" t="str">
        <f t="shared" si="8"/>
        <v>No Response to #2</v>
      </c>
      <c r="DJ107" t="str">
        <f t="shared" si="9"/>
        <v/>
      </c>
      <c r="DK107" t="str">
        <f t="shared" si="10"/>
        <v/>
      </c>
      <c r="DL107" t="str">
        <f t="shared" si="11"/>
        <v/>
      </c>
    </row>
    <row r="108" spans="1:116">
      <c r="A108">
        <v>5328076089</v>
      </c>
      <c r="B108">
        <v>96559106</v>
      </c>
      <c r="C108" s="1">
        <v>42839.034699074073</v>
      </c>
      <c r="D108" s="1">
        <v>42839.04105324074</v>
      </c>
      <c r="E108" t="s">
        <v>910</v>
      </c>
      <c r="J108" t="s">
        <v>911</v>
      </c>
      <c r="K108" t="s">
        <v>912</v>
      </c>
      <c r="L108" t="s">
        <v>534</v>
      </c>
      <c r="M108" t="s">
        <v>911</v>
      </c>
      <c r="N108" t="s">
        <v>912</v>
      </c>
      <c r="O108" t="s">
        <v>534</v>
      </c>
      <c r="P108">
        <v>2</v>
      </c>
      <c r="Q108">
        <v>3</v>
      </c>
      <c r="R108">
        <v>5</v>
      </c>
      <c r="S108">
        <v>4</v>
      </c>
      <c r="T108">
        <v>3</v>
      </c>
      <c r="U108">
        <v>2</v>
      </c>
      <c r="V108">
        <v>4</v>
      </c>
      <c r="W108">
        <v>4</v>
      </c>
      <c r="X108">
        <v>4</v>
      </c>
      <c r="Y108">
        <v>3</v>
      </c>
      <c r="AV108" t="s">
        <v>112</v>
      </c>
      <c r="AW108" t="s">
        <v>296</v>
      </c>
      <c r="BD108" t="s">
        <v>138</v>
      </c>
      <c r="BI108" t="s">
        <v>115</v>
      </c>
      <c r="BJ108" t="s">
        <v>115</v>
      </c>
      <c r="BK108" t="s">
        <v>115</v>
      </c>
      <c r="BL108" t="s">
        <v>115</v>
      </c>
      <c r="BM108" t="s">
        <v>175</v>
      </c>
      <c r="BN108" t="s">
        <v>176</v>
      </c>
      <c r="BO108" t="s">
        <v>118</v>
      </c>
      <c r="BP108" t="s">
        <v>119</v>
      </c>
      <c r="BR108" t="s">
        <v>120</v>
      </c>
      <c r="BW108" t="s">
        <v>480</v>
      </c>
      <c r="BX108" t="s">
        <v>119</v>
      </c>
      <c r="BZ108" t="s">
        <v>120</v>
      </c>
      <c r="CE108" t="s">
        <v>632</v>
      </c>
      <c r="CH108" t="s">
        <v>913</v>
      </c>
      <c r="CI108" t="s">
        <v>914</v>
      </c>
      <c r="CJ108" t="s">
        <v>124</v>
      </c>
      <c r="CK108" t="s">
        <v>213</v>
      </c>
      <c r="CM108" t="s">
        <v>146</v>
      </c>
      <c r="CQ108" t="s">
        <v>308</v>
      </c>
      <c r="CT108" t="s">
        <v>147</v>
      </c>
      <c r="CW108" t="s">
        <v>915</v>
      </c>
      <c r="CY108" t="s">
        <v>150</v>
      </c>
      <c r="DB108" t="s">
        <v>128</v>
      </c>
      <c r="DG108" s="16" t="str">
        <f t="shared" si="6"/>
        <v>No</v>
      </c>
      <c r="DH108" s="24" t="str">
        <f t="shared" si="7"/>
        <v/>
      </c>
      <c r="DI108" s="24" t="str">
        <f t="shared" si="8"/>
        <v/>
      </c>
      <c r="DJ108" t="str">
        <f t="shared" si="9"/>
        <v/>
      </c>
      <c r="DK108" t="str">
        <f t="shared" si="10"/>
        <v/>
      </c>
      <c r="DL108" t="str">
        <f t="shared" si="11"/>
        <v/>
      </c>
    </row>
    <row r="109" spans="1:116">
      <c r="A109">
        <v>5328034054</v>
      </c>
      <c r="B109">
        <v>96559106</v>
      </c>
      <c r="C109" s="1">
        <v>42838.978692129633</v>
      </c>
      <c r="D109" s="1">
        <v>42838.98846064815</v>
      </c>
      <c r="E109" t="s">
        <v>916</v>
      </c>
      <c r="J109" t="s">
        <v>170</v>
      </c>
      <c r="M109" t="s">
        <v>917</v>
      </c>
      <c r="P109">
        <v>5</v>
      </c>
      <c r="Q109">
        <v>5</v>
      </c>
      <c r="R109">
        <v>5</v>
      </c>
      <c r="S109">
        <v>5</v>
      </c>
      <c r="T109">
        <v>2</v>
      </c>
      <c r="U109">
        <v>4</v>
      </c>
      <c r="V109">
        <v>3</v>
      </c>
      <c r="W109">
        <v>3</v>
      </c>
      <c r="X109">
        <v>2</v>
      </c>
      <c r="Y109">
        <v>2</v>
      </c>
      <c r="Z109">
        <v>2</v>
      </c>
      <c r="AB109" t="s">
        <v>174</v>
      </c>
      <c r="AD109" t="s">
        <v>160</v>
      </c>
      <c r="AJ109" t="s">
        <v>209</v>
      </c>
      <c r="AL109" t="s">
        <v>284</v>
      </c>
      <c r="AY109" t="s">
        <v>163</v>
      </c>
      <c r="BD109" t="s">
        <v>138</v>
      </c>
      <c r="BI109" t="s">
        <v>124</v>
      </c>
      <c r="BJ109" t="s">
        <v>124</v>
      </c>
      <c r="BK109" t="s">
        <v>124</v>
      </c>
      <c r="BL109" t="s">
        <v>124</v>
      </c>
      <c r="BM109" t="s">
        <v>116</v>
      </c>
      <c r="BN109" t="s">
        <v>117</v>
      </c>
      <c r="BO109" t="s">
        <v>260</v>
      </c>
      <c r="BP109" t="s">
        <v>119</v>
      </c>
      <c r="BR109" t="s">
        <v>120</v>
      </c>
      <c r="BS109" t="s">
        <v>164</v>
      </c>
      <c r="BZ109" t="s">
        <v>120</v>
      </c>
      <c r="CF109" t="s">
        <v>122</v>
      </c>
      <c r="CG109" t="s">
        <v>918</v>
      </c>
      <c r="CH109" t="s">
        <v>919</v>
      </c>
      <c r="CI109" t="s">
        <v>920</v>
      </c>
      <c r="CJ109" t="s">
        <v>124</v>
      </c>
      <c r="CK109" t="s">
        <v>213</v>
      </c>
      <c r="CM109" t="s">
        <v>146</v>
      </c>
      <c r="CT109" t="s">
        <v>147</v>
      </c>
      <c r="CW109" t="s">
        <v>921</v>
      </c>
      <c r="CY109" t="s">
        <v>150</v>
      </c>
      <c r="DA109" t="s">
        <v>151</v>
      </c>
      <c r="DG109" s="16" t="str">
        <f t="shared" si="6"/>
        <v>No</v>
      </c>
      <c r="DH109" s="24" t="str">
        <f t="shared" si="7"/>
        <v/>
      </c>
      <c r="DI109" s="24" t="str">
        <f t="shared" si="8"/>
        <v/>
      </c>
      <c r="DJ109" t="str">
        <f t="shared" si="9"/>
        <v/>
      </c>
      <c r="DK109" t="str">
        <f t="shared" si="10"/>
        <v/>
      </c>
      <c r="DL109" t="str">
        <f t="shared" si="11"/>
        <v/>
      </c>
    </row>
    <row r="110" spans="1:116">
      <c r="A110">
        <v>5327930745</v>
      </c>
      <c r="B110">
        <v>96559106</v>
      </c>
      <c r="C110" s="1">
        <v>42838.880601851852</v>
      </c>
      <c r="D110" s="1">
        <v>42838.890567129631</v>
      </c>
      <c r="E110" t="s">
        <v>922</v>
      </c>
      <c r="J110" t="s">
        <v>923</v>
      </c>
      <c r="K110" t="s">
        <v>189</v>
      </c>
      <c r="L110" t="s">
        <v>924</v>
      </c>
      <c r="M110" t="s">
        <v>925</v>
      </c>
      <c r="N110" t="s">
        <v>926</v>
      </c>
      <c r="O110" t="s">
        <v>927</v>
      </c>
      <c r="P110">
        <v>5</v>
      </c>
      <c r="Q110">
        <v>5</v>
      </c>
      <c r="R110">
        <v>5</v>
      </c>
      <c r="S110">
        <v>4</v>
      </c>
      <c r="T110">
        <v>3</v>
      </c>
      <c r="U110">
        <v>4</v>
      </c>
      <c r="V110">
        <v>4</v>
      </c>
      <c r="W110">
        <v>4</v>
      </c>
      <c r="X110">
        <v>3</v>
      </c>
      <c r="Y110">
        <v>3</v>
      </c>
      <c r="Z110">
        <v>3</v>
      </c>
      <c r="AA110" t="s">
        <v>928</v>
      </c>
      <c r="AB110" t="s">
        <v>174</v>
      </c>
      <c r="AD110" t="s">
        <v>160</v>
      </c>
      <c r="AF110" t="s">
        <v>366</v>
      </c>
      <c r="AG110" t="s">
        <v>351</v>
      </c>
      <c r="AJ110" t="s">
        <v>209</v>
      </c>
      <c r="BI110" t="s">
        <v>115</v>
      </c>
      <c r="BJ110" t="s">
        <v>115</v>
      </c>
      <c r="BK110" t="s">
        <v>124</v>
      </c>
      <c r="BL110" t="s">
        <v>124</v>
      </c>
      <c r="BM110" t="s">
        <v>175</v>
      </c>
      <c r="BN110" t="s">
        <v>176</v>
      </c>
      <c r="BO110" t="s">
        <v>185</v>
      </c>
      <c r="BP110" t="s">
        <v>119</v>
      </c>
      <c r="BS110" t="s">
        <v>164</v>
      </c>
      <c r="BV110" t="s">
        <v>165</v>
      </c>
      <c r="BX110" t="s">
        <v>119</v>
      </c>
      <c r="BY110" t="s">
        <v>339</v>
      </c>
      <c r="CD110" t="s">
        <v>165</v>
      </c>
      <c r="CG110" t="s">
        <v>929</v>
      </c>
      <c r="CH110" t="s">
        <v>930</v>
      </c>
      <c r="CI110" t="s">
        <v>931</v>
      </c>
      <c r="CJ110" t="s">
        <v>124</v>
      </c>
      <c r="CK110" t="s">
        <v>168</v>
      </c>
      <c r="CM110" t="s">
        <v>146</v>
      </c>
      <c r="CR110" t="s">
        <v>178</v>
      </c>
      <c r="CW110" t="s">
        <v>932</v>
      </c>
      <c r="DA110" t="s">
        <v>151</v>
      </c>
      <c r="DC110" t="s">
        <v>152</v>
      </c>
      <c r="DG110" s="16" t="str">
        <f t="shared" si="6"/>
        <v>No</v>
      </c>
      <c r="DH110" s="24" t="str">
        <f t="shared" si="7"/>
        <v/>
      </c>
      <c r="DI110" s="24" t="str">
        <f t="shared" si="8"/>
        <v/>
      </c>
      <c r="DJ110" t="str">
        <f t="shared" si="9"/>
        <v/>
      </c>
      <c r="DK110" t="str">
        <f t="shared" si="10"/>
        <v/>
      </c>
      <c r="DL110" t="str">
        <f t="shared" si="11"/>
        <v/>
      </c>
    </row>
    <row r="111" spans="1:116">
      <c r="A111">
        <v>5327621868</v>
      </c>
      <c r="B111">
        <v>96559106</v>
      </c>
      <c r="C111" s="1">
        <v>42838.703877314816</v>
      </c>
      <c r="D111" s="1">
        <v>42838.70884259259</v>
      </c>
      <c r="E111" t="s">
        <v>933</v>
      </c>
      <c r="J111" t="s">
        <v>934</v>
      </c>
      <c r="K111" t="s">
        <v>625</v>
      </c>
      <c r="L111" t="s">
        <v>935</v>
      </c>
      <c r="M111" t="s">
        <v>192</v>
      </c>
      <c r="N111" t="s">
        <v>936</v>
      </c>
      <c r="O111" t="s">
        <v>937</v>
      </c>
      <c r="P111">
        <v>5</v>
      </c>
      <c r="Q111">
        <v>5</v>
      </c>
      <c r="R111">
        <v>5</v>
      </c>
      <c r="S111">
        <v>5</v>
      </c>
      <c r="T111">
        <v>5</v>
      </c>
      <c r="U111">
        <v>2</v>
      </c>
      <c r="V111">
        <v>2</v>
      </c>
      <c r="W111">
        <v>2</v>
      </c>
      <c r="X111">
        <v>2</v>
      </c>
      <c r="Y111">
        <v>2</v>
      </c>
      <c r="Z111">
        <v>2</v>
      </c>
      <c r="AB111" t="s">
        <v>174</v>
      </c>
      <c r="AD111" t="s">
        <v>160</v>
      </c>
      <c r="AE111" t="s">
        <v>221</v>
      </c>
      <c r="AL111" t="s">
        <v>284</v>
      </c>
      <c r="AM111" t="s">
        <v>162</v>
      </c>
      <c r="BI111" t="s">
        <v>124</v>
      </c>
      <c r="BJ111" t="s">
        <v>124</v>
      </c>
      <c r="BK111" t="s">
        <v>124</v>
      </c>
      <c r="BL111" t="s">
        <v>124</v>
      </c>
      <c r="BM111" t="s">
        <v>175</v>
      </c>
      <c r="BN111" t="s">
        <v>176</v>
      </c>
      <c r="BO111" t="s">
        <v>185</v>
      </c>
      <c r="BS111" t="s">
        <v>164</v>
      </c>
      <c r="BT111" t="s">
        <v>142</v>
      </c>
      <c r="BU111" t="s">
        <v>121</v>
      </c>
      <c r="CA111" t="s">
        <v>142</v>
      </c>
      <c r="CB111" t="s">
        <v>121</v>
      </c>
      <c r="CF111" t="s">
        <v>122</v>
      </c>
      <c r="CI111" t="s">
        <v>938</v>
      </c>
      <c r="CJ111" t="s">
        <v>124</v>
      </c>
      <c r="CK111" t="s">
        <v>213</v>
      </c>
      <c r="CM111" t="s">
        <v>126</v>
      </c>
      <c r="CN111" t="s">
        <v>215</v>
      </c>
      <c r="CS111" t="s">
        <v>127</v>
      </c>
      <c r="CY111" t="s">
        <v>150</v>
      </c>
      <c r="DG111" s="16" t="str">
        <f t="shared" si="6"/>
        <v>Yes</v>
      </c>
      <c r="DH111" s="24" t="str">
        <f t="shared" si="7"/>
        <v/>
      </c>
      <c r="DI111" s="24" t="str">
        <f t="shared" si="8"/>
        <v/>
      </c>
      <c r="DJ111" t="str">
        <f t="shared" si="9"/>
        <v/>
      </c>
      <c r="DK111" t="str">
        <f t="shared" si="10"/>
        <v/>
      </c>
      <c r="DL111" t="str">
        <f t="shared" si="11"/>
        <v/>
      </c>
    </row>
    <row r="112" spans="1:116">
      <c r="A112">
        <v>5327618456</v>
      </c>
      <c r="B112">
        <v>96559106</v>
      </c>
      <c r="C112" s="1">
        <v>42838.700335648151</v>
      </c>
      <c r="D112" s="1">
        <v>42838.70685185185</v>
      </c>
      <c r="E112" t="s">
        <v>939</v>
      </c>
      <c r="J112" t="s">
        <v>940</v>
      </c>
      <c r="M112" t="s">
        <v>941</v>
      </c>
      <c r="N112" t="s">
        <v>942</v>
      </c>
      <c r="P112">
        <v>5</v>
      </c>
      <c r="Q112">
        <v>5</v>
      </c>
      <c r="R112">
        <v>5</v>
      </c>
      <c r="S112">
        <v>5</v>
      </c>
      <c r="T112">
        <v>5</v>
      </c>
      <c r="U112">
        <v>3</v>
      </c>
      <c r="V112">
        <v>5</v>
      </c>
      <c r="W112">
        <v>5</v>
      </c>
      <c r="X112">
        <v>3</v>
      </c>
      <c r="Y112">
        <v>2</v>
      </c>
      <c r="Z112">
        <v>1</v>
      </c>
      <c r="AA112" t="s">
        <v>943</v>
      </c>
      <c r="AB112" t="s">
        <v>174</v>
      </c>
      <c r="AC112" t="s">
        <v>159</v>
      </c>
      <c r="AD112" t="s">
        <v>160</v>
      </c>
      <c r="AE112" t="s">
        <v>221</v>
      </c>
      <c r="AJ112" t="s">
        <v>209</v>
      </c>
      <c r="AL112" t="s">
        <v>284</v>
      </c>
      <c r="AM112" t="s">
        <v>162</v>
      </c>
      <c r="AN112" t="s">
        <v>232</v>
      </c>
      <c r="AO112" t="s">
        <v>332</v>
      </c>
      <c r="BI112" t="s">
        <v>124</v>
      </c>
      <c r="BJ112" t="s">
        <v>124</v>
      </c>
      <c r="BK112" t="s">
        <v>124</v>
      </c>
      <c r="BL112" t="s">
        <v>124</v>
      </c>
      <c r="BM112" t="s">
        <v>116</v>
      </c>
      <c r="BN112" t="s">
        <v>117</v>
      </c>
      <c r="BO112" t="s">
        <v>286</v>
      </c>
      <c r="BT112" t="s">
        <v>142</v>
      </c>
      <c r="BU112" t="s">
        <v>121</v>
      </c>
      <c r="BW112" t="s">
        <v>480</v>
      </c>
      <c r="CB112" t="s">
        <v>121</v>
      </c>
      <c r="CE112" t="s">
        <v>632</v>
      </c>
      <c r="CF112" t="s">
        <v>122</v>
      </c>
      <c r="CG112" t="s">
        <v>944</v>
      </c>
      <c r="CH112" t="s">
        <v>945</v>
      </c>
      <c r="CI112" t="s">
        <v>946</v>
      </c>
      <c r="CJ112" t="s">
        <v>124</v>
      </c>
      <c r="CK112" t="s">
        <v>177</v>
      </c>
      <c r="CM112" t="s">
        <v>214</v>
      </c>
      <c r="CT112" t="s">
        <v>147</v>
      </c>
      <c r="CU112" t="s">
        <v>518</v>
      </c>
      <c r="CX112" t="s">
        <v>149</v>
      </c>
      <c r="DA112" t="s">
        <v>151</v>
      </c>
      <c r="DB112" t="s">
        <v>128</v>
      </c>
      <c r="DD112" t="s">
        <v>225</v>
      </c>
      <c r="DG112" s="16" t="str">
        <f t="shared" si="6"/>
        <v>No</v>
      </c>
      <c r="DH112" s="24" t="str">
        <f t="shared" si="7"/>
        <v/>
      </c>
      <c r="DI112" s="24" t="str">
        <f t="shared" si="8"/>
        <v/>
      </c>
      <c r="DJ112" t="str">
        <f t="shared" si="9"/>
        <v/>
      </c>
      <c r="DK112" t="str">
        <f t="shared" si="10"/>
        <v/>
      </c>
      <c r="DL112" t="str">
        <f t="shared" si="11"/>
        <v/>
      </c>
    </row>
    <row r="113" spans="1:116">
      <c r="A113">
        <v>5327524069</v>
      </c>
      <c r="B113">
        <v>96559106</v>
      </c>
      <c r="C113" s="1">
        <v>42838.62736111111</v>
      </c>
      <c r="D113" s="1">
        <v>42838.654965277776</v>
      </c>
      <c r="E113" t="s">
        <v>947</v>
      </c>
      <c r="J113" t="s">
        <v>948</v>
      </c>
      <c r="K113" t="s">
        <v>949</v>
      </c>
      <c r="L113" t="s">
        <v>577</v>
      </c>
      <c r="M113" t="s">
        <v>834</v>
      </c>
      <c r="N113" t="s">
        <v>950</v>
      </c>
      <c r="O113" t="s">
        <v>951</v>
      </c>
      <c r="P113">
        <v>3</v>
      </c>
      <c r="Q113">
        <v>4</v>
      </c>
      <c r="R113">
        <v>5</v>
      </c>
      <c r="S113">
        <v>3</v>
      </c>
      <c r="T113">
        <v>2</v>
      </c>
      <c r="U113">
        <v>3</v>
      </c>
      <c r="V113">
        <v>3</v>
      </c>
      <c r="W113">
        <v>4</v>
      </c>
      <c r="X113">
        <v>4</v>
      </c>
      <c r="Y113">
        <v>4</v>
      </c>
      <c r="Z113">
        <v>4</v>
      </c>
      <c r="AB113" t="s">
        <v>174</v>
      </c>
      <c r="AC113" t="s">
        <v>159</v>
      </c>
      <c r="AD113" t="s">
        <v>160</v>
      </c>
      <c r="AF113" t="s">
        <v>366</v>
      </c>
      <c r="AM113" t="s">
        <v>162</v>
      </c>
      <c r="BK113" t="s">
        <v>124</v>
      </c>
      <c r="BL113" t="s">
        <v>124</v>
      </c>
      <c r="BM113" t="s">
        <v>175</v>
      </c>
      <c r="BN113" t="s">
        <v>176</v>
      </c>
      <c r="BO113" t="s">
        <v>185</v>
      </c>
      <c r="BS113" t="s">
        <v>164</v>
      </c>
      <c r="BV113" t="s">
        <v>165</v>
      </c>
      <c r="BW113" t="s">
        <v>480</v>
      </c>
      <c r="BX113" t="s">
        <v>119</v>
      </c>
      <c r="BZ113" t="s">
        <v>120</v>
      </c>
      <c r="CD113" t="s">
        <v>165</v>
      </c>
      <c r="CG113" t="s">
        <v>952</v>
      </c>
      <c r="CH113" t="s">
        <v>953</v>
      </c>
      <c r="CI113" t="s">
        <v>954</v>
      </c>
      <c r="CJ113" t="s">
        <v>124</v>
      </c>
      <c r="CK113" t="s">
        <v>213</v>
      </c>
      <c r="CM113" t="s">
        <v>214</v>
      </c>
      <c r="CO113" s="1">
        <v>42869</v>
      </c>
      <c r="CS113" t="s">
        <v>127</v>
      </c>
      <c r="CY113" t="s">
        <v>150</v>
      </c>
      <c r="DA113" t="s">
        <v>151</v>
      </c>
      <c r="DB113" t="s">
        <v>128</v>
      </c>
      <c r="DG113" s="16" t="str">
        <f t="shared" si="6"/>
        <v>Yes</v>
      </c>
      <c r="DH113" s="24" t="str">
        <f t="shared" si="7"/>
        <v/>
      </c>
      <c r="DI113" s="24" t="str">
        <f t="shared" si="8"/>
        <v/>
      </c>
      <c r="DJ113" t="str">
        <f t="shared" si="9"/>
        <v/>
      </c>
      <c r="DK113" t="str">
        <f t="shared" si="10"/>
        <v/>
      </c>
      <c r="DL113" t="str">
        <f t="shared" si="11"/>
        <v/>
      </c>
    </row>
    <row r="114" spans="1:116">
      <c r="A114">
        <v>5327493788</v>
      </c>
      <c r="B114">
        <v>96559106</v>
      </c>
      <c r="C114" s="1">
        <v>42838.63181712963</v>
      </c>
      <c r="D114" s="1">
        <v>42838.639097222222</v>
      </c>
      <c r="E114" t="s">
        <v>955</v>
      </c>
      <c r="J114" t="s">
        <v>956</v>
      </c>
      <c r="K114" t="s">
        <v>957</v>
      </c>
      <c r="L114" t="s">
        <v>958</v>
      </c>
      <c r="M114" t="s">
        <v>359</v>
      </c>
      <c r="N114" t="s">
        <v>959</v>
      </c>
      <c r="P114">
        <v>5</v>
      </c>
      <c r="Q114">
        <v>5</v>
      </c>
      <c r="R114">
        <v>5</v>
      </c>
      <c r="S114">
        <v>4</v>
      </c>
      <c r="T114">
        <v>4</v>
      </c>
      <c r="U114">
        <v>4</v>
      </c>
      <c r="V114">
        <v>2</v>
      </c>
      <c r="W114">
        <v>2</v>
      </c>
      <c r="X114">
        <v>2</v>
      </c>
      <c r="AM114" t="s">
        <v>162</v>
      </c>
      <c r="AS114" t="s">
        <v>110</v>
      </c>
      <c r="AU114" t="s">
        <v>111</v>
      </c>
      <c r="AV114" t="s">
        <v>112</v>
      </c>
      <c r="BD114" t="s">
        <v>138</v>
      </c>
      <c r="BI114" t="s">
        <v>124</v>
      </c>
      <c r="BJ114" t="s">
        <v>124</v>
      </c>
      <c r="BK114" t="s">
        <v>124</v>
      </c>
      <c r="BL114" t="s">
        <v>124</v>
      </c>
      <c r="BM114" t="s">
        <v>175</v>
      </c>
      <c r="BN114" t="s">
        <v>117</v>
      </c>
      <c r="BO114" t="s">
        <v>260</v>
      </c>
      <c r="BP114" t="s">
        <v>119</v>
      </c>
      <c r="BR114" t="s">
        <v>120</v>
      </c>
      <c r="BU114" t="s">
        <v>121</v>
      </c>
      <c r="BX114" t="s">
        <v>119</v>
      </c>
      <c r="BZ114" t="s">
        <v>120</v>
      </c>
      <c r="CA114" t="s">
        <v>142</v>
      </c>
      <c r="CG114" t="s">
        <v>960</v>
      </c>
      <c r="CH114" t="s">
        <v>961</v>
      </c>
      <c r="CI114" t="s">
        <v>962</v>
      </c>
      <c r="CJ114" t="s">
        <v>124</v>
      </c>
      <c r="CK114" t="s">
        <v>125</v>
      </c>
      <c r="CM114" t="s">
        <v>126</v>
      </c>
      <c r="CO114" s="1">
        <v>42869</v>
      </c>
      <c r="CS114" t="s">
        <v>127</v>
      </c>
      <c r="CX114" t="s">
        <v>149</v>
      </c>
      <c r="CY114" t="s">
        <v>150</v>
      </c>
      <c r="DA114" t="s">
        <v>151</v>
      </c>
      <c r="DB114" t="s">
        <v>128</v>
      </c>
      <c r="DC114" t="s">
        <v>152</v>
      </c>
      <c r="DD114" t="s">
        <v>225</v>
      </c>
      <c r="DG114" s="16" t="str">
        <f t="shared" si="6"/>
        <v>Yes</v>
      </c>
      <c r="DH114" s="24" t="str">
        <f t="shared" si="7"/>
        <v/>
      </c>
      <c r="DI114" s="24" t="str">
        <f t="shared" si="8"/>
        <v/>
      </c>
      <c r="DJ114" t="str">
        <f t="shared" si="9"/>
        <v/>
      </c>
      <c r="DK114" t="str">
        <f t="shared" si="10"/>
        <v/>
      </c>
      <c r="DL114" t="str">
        <f t="shared" si="11"/>
        <v/>
      </c>
    </row>
    <row r="115" spans="1:116">
      <c r="A115">
        <v>5327452824</v>
      </c>
      <c r="B115">
        <v>96559106</v>
      </c>
      <c r="C115" s="1">
        <v>42838.612349537034</v>
      </c>
      <c r="D115" s="1">
        <v>42838.618101851855</v>
      </c>
      <c r="E115" t="s">
        <v>963</v>
      </c>
      <c r="J115" t="s">
        <v>335</v>
      </c>
      <c r="K115" t="s">
        <v>964</v>
      </c>
      <c r="L115" t="s">
        <v>401</v>
      </c>
      <c r="M115" t="s">
        <v>827</v>
      </c>
      <c r="N115" t="s">
        <v>965</v>
      </c>
      <c r="P115">
        <v>5</v>
      </c>
      <c r="Q115">
        <v>5</v>
      </c>
      <c r="R115">
        <v>5</v>
      </c>
      <c r="S115">
        <v>5</v>
      </c>
      <c r="T115">
        <v>5</v>
      </c>
      <c r="U115">
        <v>4</v>
      </c>
      <c r="V115">
        <v>4</v>
      </c>
      <c r="W115">
        <v>2</v>
      </c>
      <c r="X115">
        <v>2</v>
      </c>
      <c r="Y115">
        <v>2</v>
      </c>
      <c r="Z115">
        <v>2</v>
      </c>
      <c r="AA115" t="s">
        <v>966</v>
      </c>
      <c r="AU115" t="s">
        <v>111</v>
      </c>
      <c r="BH115" t="s">
        <v>967</v>
      </c>
      <c r="BI115" t="s">
        <v>124</v>
      </c>
      <c r="BJ115" t="s">
        <v>124</v>
      </c>
      <c r="BK115" t="s">
        <v>124</v>
      </c>
      <c r="BL115" t="s">
        <v>124</v>
      </c>
      <c r="BM115" t="s">
        <v>175</v>
      </c>
      <c r="BN115" t="s">
        <v>176</v>
      </c>
      <c r="BP115" t="s">
        <v>119</v>
      </c>
      <c r="BS115" t="s">
        <v>164</v>
      </c>
      <c r="BT115" t="s">
        <v>142</v>
      </c>
      <c r="BX115" t="s">
        <v>119</v>
      </c>
      <c r="CA115" t="s">
        <v>142</v>
      </c>
      <c r="CD115" t="s">
        <v>165</v>
      </c>
      <c r="CG115" t="s">
        <v>968</v>
      </c>
      <c r="CH115" t="s">
        <v>969</v>
      </c>
      <c r="CI115" t="s">
        <v>970</v>
      </c>
      <c r="CJ115" t="s">
        <v>124</v>
      </c>
      <c r="CK115" t="s">
        <v>213</v>
      </c>
      <c r="CM115" t="s">
        <v>146</v>
      </c>
      <c r="CR115" t="s">
        <v>178</v>
      </c>
      <c r="CY115" t="s">
        <v>150</v>
      </c>
      <c r="DA115" t="s">
        <v>151</v>
      </c>
      <c r="DG115" s="16" t="str">
        <f t="shared" si="6"/>
        <v>No</v>
      </c>
      <c r="DH115" s="24" t="str">
        <f t="shared" si="7"/>
        <v/>
      </c>
      <c r="DI115" s="24" t="str">
        <f t="shared" si="8"/>
        <v/>
      </c>
      <c r="DJ115" t="str">
        <f t="shared" si="9"/>
        <v/>
      </c>
      <c r="DK115" t="str">
        <f t="shared" si="10"/>
        <v/>
      </c>
      <c r="DL115" t="str">
        <f t="shared" si="11"/>
        <v/>
      </c>
    </row>
    <row r="116" spans="1:116">
      <c r="A116">
        <v>5327291913</v>
      </c>
      <c r="B116">
        <v>96559106</v>
      </c>
      <c r="C116" s="1">
        <v>42838.520358796297</v>
      </c>
      <c r="D116" s="1">
        <v>42838.527974537035</v>
      </c>
      <c r="E116" t="s">
        <v>971</v>
      </c>
      <c r="J116" t="s">
        <v>533</v>
      </c>
      <c r="K116" t="s">
        <v>651</v>
      </c>
      <c r="L116" t="s">
        <v>972</v>
      </c>
      <c r="M116" t="s">
        <v>254</v>
      </c>
      <c r="N116" t="s">
        <v>973</v>
      </c>
      <c r="O116" t="s">
        <v>974</v>
      </c>
      <c r="P116">
        <v>5</v>
      </c>
      <c r="Q116">
        <v>3</v>
      </c>
      <c r="R116">
        <v>5</v>
      </c>
      <c r="S116">
        <v>5</v>
      </c>
      <c r="T116">
        <v>3</v>
      </c>
      <c r="X116">
        <v>4</v>
      </c>
      <c r="Y116">
        <v>4</v>
      </c>
      <c r="AB116" t="s">
        <v>174</v>
      </c>
      <c r="AD116" t="s">
        <v>160</v>
      </c>
      <c r="AG116" t="s">
        <v>351</v>
      </c>
      <c r="AJ116" t="s">
        <v>209</v>
      </c>
      <c r="AX116" t="s">
        <v>360</v>
      </c>
      <c r="BI116" t="s">
        <v>124</v>
      </c>
      <c r="BJ116" t="s">
        <v>124</v>
      </c>
      <c r="BK116" t="s">
        <v>124</v>
      </c>
      <c r="BL116" t="s">
        <v>124</v>
      </c>
      <c r="BM116" t="s">
        <v>175</v>
      </c>
      <c r="BN116" t="s">
        <v>176</v>
      </c>
      <c r="BO116" t="s">
        <v>185</v>
      </c>
      <c r="BP116" t="s">
        <v>119</v>
      </c>
      <c r="BQ116" t="s">
        <v>339</v>
      </c>
      <c r="BS116" t="s">
        <v>164</v>
      </c>
      <c r="BX116" t="s">
        <v>119</v>
      </c>
      <c r="CD116" t="s">
        <v>165</v>
      </c>
      <c r="CF116" t="s">
        <v>122</v>
      </c>
      <c r="CG116" t="s">
        <v>975</v>
      </c>
      <c r="CH116" t="s">
        <v>976</v>
      </c>
      <c r="CI116" t="s">
        <v>977</v>
      </c>
      <c r="CJ116" t="s">
        <v>124</v>
      </c>
      <c r="CK116" t="s">
        <v>213</v>
      </c>
      <c r="CM116" t="s">
        <v>214</v>
      </c>
      <c r="CR116" t="s">
        <v>178</v>
      </c>
      <c r="CY116" t="s">
        <v>150</v>
      </c>
      <c r="DA116" t="s">
        <v>151</v>
      </c>
      <c r="DD116" t="s">
        <v>225</v>
      </c>
      <c r="DG116" s="16" t="str">
        <f t="shared" si="6"/>
        <v>No</v>
      </c>
      <c r="DH116" s="24" t="str">
        <f t="shared" si="7"/>
        <v/>
      </c>
      <c r="DI116" s="24" t="str">
        <f t="shared" si="8"/>
        <v/>
      </c>
      <c r="DJ116" t="str">
        <f t="shared" si="9"/>
        <v/>
      </c>
      <c r="DK116" t="str">
        <f t="shared" si="10"/>
        <v/>
      </c>
      <c r="DL116" t="str">
        <f t="shared" si="11"/>
        <v/>
      </c>
    </row>
    <row r="117" spans="1:116">
      <c r="A117">
        <v>5327246653</v>
      </c>
      <c r="B117">
        <v>96559106</v>
      </c>
      <c r="C117" s="1">
        <v>42838.479594907411</v>
      </c>
      <c r="D117" s="1">
        <v>42838.491863425923</v>
      </c>
      <c r="E117" t="s">
        <v>978</v>
      </c>
      <c r="J117" t="s">
        <v>979</v>
      </c>
      <c r="K117" t="s">
        <v>980</v>
      </c>
      <c r="M117" t="s">
        <v>981</v>
      </c>
      <c r="P117">
        <v>4</v>
      </c>
      <c r="Q117">
        <v>5</v>
      </c>
      <c r="R117">
        <v>5</v>
      </c>
      <c r="S117">
        <v>5</v>
      </c>
      <c r="T117">
        <v>4</v>
      </c>
      <c r="U117">
        <v>3</v>
      </c>
      <c r="V117">
        <v>2</v>
      </c>
      <c r="W117">
        <v>2</v>
      </c>
      <c r="X117">
        <v>2</v>
      </c>
      <c r="Y117">
        <v>2</v>
      </c>
      <c r="Z117">
        <v>1</v>
      </c>
      <c r="AA117" t="s">
        <v>982</v>
      </c>
      <c r="AB117" t="s">
        <v>174</v>
      </c>
      <c r="AD117" t="s">
        <v>160</v>
      </c>
      <c r="AL117" t="s">
        <v>284</v>
      </c>
      <c r="AP117" t="s">
        <v>135</v>
      </c>
      <c r="BI117" t="s">
        <v>115</v>
      </c>
      <c r="BJ117" t="s">
        <v>115</v>
      </c>
      <c r="BK117" t="s">
        <v>124</v>
      </c>
      <c r="BL117" t="s">
        <v>124</v>
      </c>
      <c r="BM117" t="s">
        <v>140</v>
      </c>
      <c r="BN117" t="s">
        <v>117</v>
      </c>
      <c r="BO117" t="s">
        <v>118</v>
      </c>
      <c r="BW117" t="s">
        <v>480</v>
      </c>
      <c r="CE117" t="s">
        <v>632</v>
      </c>
      <c r="CF117" t="s">
        <v>122</v>
      </c>
      <c r="CG117" t="s">
        <v>983</v>
      </c>
      <c r="CH117" t="s">
        <v>984</v>
      </c>
      <c r="CI117" t="s">
        <v>985</v>
      </c>
      <c r="CJ117" t="s">
        <v>124</v>
      </c>
      <c r="CK117" t="s">
        <v>125</v>
      </c>
      <c r="CM117" t="s">
        <v>126</v>
      </c>
      <c r="CO117" s="1">
        <v>42869</v>
      </c>
      <c r="CP117" t="s">
        <v>261</v>
      </c>
      <c r="CT117" t="s">
        <v>147</v>
      </c>
      <c r="CW117" t="s">
        <v>986</v>
      </c>
      <c r="CX117" t="s">
        <v>149</v>
      </c>
      <c r="CY117" t="s">
        <v>150</v>
      </c>
      <c r="DA117" t="s">
        <v>151</v>
      </c>
      <c r="DB117" t="s">
        <v>128</v>
      </c>
      <c r="DG117" s="16" t="str">
        <f t="shared" si="6"/>
        <v>Yes</v>
      </c>
      <c r="DH117" s="24" t="str">
        <f t="shared" si="7"/>
        <v/>
      </c>
      <c r="DI117" s="24" t="str">
        <f t="shared" si="8"/>
        <v/>
      </c>
      <c r="DJ117" t="str">
        <f t="shared" si="9"/>
        <v/>
      </c>
      <c r="DK117" t="str">
        <f t="shared" si="10"/>
        <v/>
      </c>
      <c r="DL117" t="str">
        <f t="shared" si="11"/>
        <v/>
      </c>
    </row>
    <row r="118" spans="1:116">
      <c r="A118">
        <v>5327188197</v>
      </c>
      <c r="B118">
        <v>96559106</v>
      </c>
      <c r="C118" s="1">
        <v>42838.424456018518</v>
      </c>
      <c r="D118" s="1">
        <v>42838.428831018522</v>
      </c>
      <c r="E118" t="s">
        <v>987</v>
      </c>
      <c r="J118" t="s">
        <v>189</v>
      </c>
      <c r="K118" t="s">
        <v>988</v>
      </c>
      <c r="L118" t="s">
        <v>989</v>
      </c>
      <c r="M118" t="s">
        <v>990</v>
      </c>
      <c r="P118">
        <v>5</v>
      </c>
      <c r="Q118">
        <v>5</v>
      </c>
      <c r="R118">
        <v>5</v>
      </c>
      <c r="S118">
        <v>5</v>
      </c>
      <c r="T118">
        <v>5</v>
      </c>
      <c r="U118">
        <v>4</v>
      </c>
      <c r="V118">
        <v>4</v>
      </c>
      <c r="W118">
        <v>4</v>
      </c>
      <c r="X118">
        <v>4</v>
      </c>
      <c r="Y118">
        <v>4</v>
      </c>
      <c r="Z118">
        <v>3</v>
      </c>
      <c r="AF118" t="s">
        <v>366</v>
      </c>
      <c r="AJ118" t="s">
        <v>209</v>
      </c>
      <c r="AM118" t="s">
        <v>162</v>
      </c>
      <c r="BD118" t="s">
        <v>138</v>
      </c>
      <c r="BE118" t="s">
        <v>285</v>
      </c>
      <c r="BH118" t="s">
        <v>990</v>
      </c>
      <c r="BI118" t="s">
        <v>115</v>
      </c>
      <c r="BJ118" t="s">
        <v>115</v>
      </c>
      <c r="BK118" t="s">
        <v>124</v>
      </c>
      <c r="BL118" t="s">
        <v>124</v>
      </c>
      <c r="BM118" t="s">
        <v>352</v>
      </c>
      <c r="BN118" t="s">
        <v>117</v>
      </c>
      <c r="BO118" t="s">
        <v>118</v>
      </c>
      <c r="BP118" t="s">
        <v>119</v>
      </c>
      <c r="BS118" t="s">
        <v>164</v>
      </c>
      <c r="BX118" t="s">
        <v>119</v>
      </c>
      <c r="BZ118" t="s">
        <v>120</v>
      </c>
      <c r="CA118" t="s">
        <v>142</v>
      </c>
      <c r="CJ118" t="s">
        <v>124</v>
      </c>
      <c r="CK118" t="s">
        <v>342</v>
      </c>
      <c r="CM118" t="s">
        <v>214</v>
      </c>
      <c r="CO118" s="1">
        <v>42869</v>
      </c>
      <c r="CT118" t="s">
        <v>147</v>
      </c>
      <c r="CX118" t="s">
        <v>149</v>
      </c>
      <c r="CY118" t="s">
        <v>150</v>
      </c>
      <c r="DA118" t="s">
        <v>151</v>
      </c>
      <c r="DG118" s="16" t="str">
        <f t="shared" si="6"/>
        <v>Yes</v>
      </c>
      <c r="DH118" s="24" t="str">
        <f t="shared" si="7"/>
        <v/>
      </c>
      <c r="DI118" s="24" t="str">
        <f t="shared" si="8"/>
        <v/>
      </c>
      <c r="DJ118" t="str">
        <f t="shared" si="9"/>
        <v/>
      </c>
      <c r="DK118" t="str">
        <f t="shared" si="10"/>
        <v/>
      </c>
      <c r="DL118" t="str">
        <f t="shared" si="11"/>
        <v/>
      </c>
    </row>
    <row r="119" spans="1:116">
      <c r="A119">
        <v>5327037231</v>
      </c>
      <c r="B119">
        <v>96559106</v>
      </c>
      <c r="C119" s="1">
        <v>42838.222395833334</v>
      </c>
      <c r="D119" s="1">
        <v>42838.222893518519</v>
      </c>
      <c r="E119" t="s">
        <v>991</v>
      </c>
      <c r="J119" t="s">
        <v>992</v>
      </c>
      <c r="K119" t="s">
        <v>993</v>
      </c>
      <c r="M119" t="s">
        <v>994</v>
      </c>
      <c r="N119" t="s">
        <v>995</v>
      </c>
      <c r="P119">
        <v>5</v>
      </c>
      <c r="Q119">
        <v>4</v>
      </c>
      <c r="R119">
        <v>5</v>
      </c>
      <c r="S119">
        <v>4</v>
      </c>
      <c r="T119">
        <v>4</v>
      </c>
      <c r="U119">
        <v>4</v>
      </c>
      <c r="V119">
        <v>4</v>
      </c>
      <c r="W119">
        <v>2</v>
      </c>
      <c r="X119">
        <v>2</v>
      </c>
      <c r="Y119">
        <v>2</v>
      </c>
      <c r="Z119">
        <v>2</v>
      </c>
      <c r="AA119" t="s">
        <v>996</v>
      </c>
      <c r="AB119" t="s">
        <v>174</v>
      </c>
      <c r="AC119" t="s">
        <v>159</v>
      </c>
      <c r="AD119" t="s">
        <v>160</v>
      </c>
      <c r="AE119" t="s">
        <v>221</v>
      </c>
      <c r="AN119" t="s">
        <v>232</v>
      </c>
      <c r="BI119" t="s">
        <v>115</v>
      </c>
      <c r="BJ119" t="s">
        <v>115</v>
      </c>
      <c r="BK119" t="s">
        <v>124</v>
      </c>
      <c r="BM119" t="s">
        <v>184</v>
      </c>
      <c r="BN119" t="s">
        <v>117</v>
      </c>
      <c r="BO119" t="s">
        <v>118</v>
      </c>
      <c r="BR119" t="s">
        <v>120</v>
      </c>
      <c r="BS119" t="s">
        <v>164</v>
      </c>
      <c r="BU119" t="s">
        <v>121</v>
      </c>
      <c r="BX119" t="s">
        <v>119</v>
      </c>
      <c r="CB119" t="s">
        <v>121</v>
      </c>
      <c r="CD119" t="s">
        <v>165</v>
      </c>
      <c r="CJ119" t="s">
        <v>124</v>
      </c>
      <c r="CK119" t="s">
        <v>177</v>
      </c>
      <c r="CM119" t="s">
        <v>126</v>
      </c>
      <c r="CP119" t="s">
        <v>261</v>
      </c>
      <c r="CT119" t="s">
        <v>147</v>
      </c>
      <c r="CW119" t="s">
        <v>997</v>
      </c>
      <c r="CX119" t="s">
        <v>149</v>
      </c>
      <c r="CY119" t="s">
        <v>150</v>
      </c>
      <c r="DB119" t="s">
        <v>128</v>
      </c>
      <c r="DD119" t="s">
        <v>225</v>
      </c>
      <c r="DG119" s="16" t="str">
        <f t="shared" si="6"/>
        <v>Yes</v>
      </c>
      <c r="DH119" s="24" t="str">
        <f t="shared" si="7"/>
        <v/>
      </c>
      <c r="DI119" s="24" t="str">
        <f t="shared" si="8"/>
        <v/>
      </c>
      <c r="DJ119" t="str">
        <f t="shared" si="9"/>
        <v/>
      </c>
      <c r="DK119" t="str">
        <f t="shared" si="10"/>
        <v/>
      </c>
      <c r="DL119" t="str">
        <f t="shared" si="11"/>
        <v/>
      </c>
    </row>
    <row r="120" spans="1:116">
      <c r="A120">
        <v>5327036691</v>
      </c>
      <c r="B120">
        <v>96559106</v>
      </c>
      <c r="C120" s="1">
        <v>42838.205960648149</v>
      </c>
      <c r="D120" s="1">
        <v>42838.222129629627</v>
      </c>
      <c r="E120" t="s">
        <v>991</v>
      </c>
      <c r="J120" t="s">
        <v>992</v>
      </c>
      <c r="K120" t="s">
        <v>993</v>
      </c>
      <c r="M120" t="s">
        <v>994</v>
      </c>
      <c r="N120" t="s">
        <v>995</v>
      </c>
      <c r="P120">
        <v>5</v>
      </c>
      <c r="Q120">
        <v>4</v>
      </c>
      <c r="R120">
        <v>5</v>
      </c>
      <c r="S120">
        <v>4</v>
      </c>
      <c r="T120">
        <v>4</v>
      </c>
      <c r="U120">
        <v>4</v>
      </c>
      <c r="V120">
        <v>4</v>
      </c>
      <c r="W120">
        <v>2</v>
      </c>
      <c r="X120">
        <v>2</v>
      </c>
      <c r="Y120">
        <v>2</v>
      </c>
      <c r="Z120">
        <v>2</v>
      </c>
      <c r="AA120" t="s">
        <v>996</v>
      </c>
      <c r="AB120" t="s">
        <v>174</v>
      </c>
      <c r="AC120" t="s">
        <v>159</v>
      </c>
      <c r="AD120" t="s">
        <v>160</v>
      </c>
      <c r="AE120" t="s">
        <v>221</v>
      </c>
      <c r="AN120" t="s">
        <v>232</v>
      </c>
      <c r="BI120" t="s">
        <v>115</v>
      </c>
      <c r="BJ120" t="s">
        <v>115</v>
      </c>
      <c r="BK120" t="s">
        <v>124</v>
      </c>
      <c r="BM120" t="s">
        <v>184</v>
      </c>
      <c r="BN120" t="s">
        <v>117</v>
      </c>
      <c r="BO120" t="s">
        <v>118</v>
      </c>
      <c r="BR120" t="s">
        <v>120</v>
      </c>
      <c r="BS120" t="s">
        <v>164</v>
      </c>
      <c r="BU120" t="s">
        <v>121</v>
      </c>
      <c r="BX120" t="s">
        <v>119</v>
      </c>
      <c r="CB120" t="s">
        <v>121</v>
      </c>
      <c r="CD120" t="s">
        <v>165</v>
      </c>
      <c r="CJ120" t="s">
        <v>124</v>
      </c>
      <c r="CK120" t="s">
        <v>177</v>
      </c>
      <c r="CM120" t="s">
        <v>126</v>
      </c>
      <c r="CP120" t="s">
        <v>261</v>
      </c>
      <c r="CT120" t="s">
        <v>147</v>
      </c>
      <c r="CW120" t="s">
        <v>997</v>
      </c>
      <c r="CX120" t="s">
        <v>149</v>
      </c>
      <c r="CY120" t="s">
        <v>150</v>
      </c>
      <c r="DB120" t="s">
        <v>128</v>
      </c>
      <c r="DD120" t="s">
        <v>225</v>
      </c>
      <c r="DG120" s="16" t="str">
        <f t="shared" si="6"/>
        <v>Yes</v>
      </c>
      <c r="DH120" s="24" t="str">
        <f t="shared" si="7"/>
        <v/>
      </c>
      <c r="DI120" s="24" t="str">
        <f t="shared" si="8"/>
        <v/>
      </c>
      <c r="DJ120" t="str">
        <f t="shared" si="9"/>
        <v/>
      </c>
      <c r="DK120" t="str">
        <f t="shared" si="10"/>
        <v/>
      </c>
      <c r="DL120" t="str">
        <f t="shared" si="11"/>
        <v/>
      </c>
    </row>
    <row r="121" spans="1:116" hidden="1">
      <c r="A121">
        <v>5326957013</v>
      </c>
      <c r="B121">
        <v>96559106</v>
      </c>
      <c r="C121" s="1">
        <v>42838.098009259258</v>
      </c>
      <c r="D121" s="1">
        <v>42838.102916666663</v>
      </c>
      <c r="E121" t="s">
        <v>998</v>
      </c>
      <c r="J121" t="s">
        <v>999</v>
      </c>
      <c r="K121" t="s">
        <v>692</v>
      </c>
      <c r="L121" t="s">
        <v>606</v>
      </c>
      <c r="P121">
        <v>3</v>
      </c>
      <c r="Q121">
        <v>4</v>
      </c>
      <c r="R121">
        <v>3</v>
      </c>
      <c r="S121">
        <v>2</v>
      </c>
      <c r="T121">
        <v>1</v>
      </c>
      <c r="U121">
        <v>3</v>
      </c>
      <c r="V121">
        <v>1</v>
      </c>
      <c r="W121">
        <v>2</v>
      </c>
      <c r="AF121" t="s">
        <v>366</v>
      </c>
      <c r="AG121" t="s">
        <v>351</v>
      </c>
      <c r="AJ121" t="s">
        <v>209</v>
      </c>
      <c r="AM121" t="s">
        <v>162</v>
      </c>
      <c r="BI121" t="s">
        <v>115</v>
      </c>
      <c r="BJ121" t="s">
        <v>115</v>
      </c>
      <c r="BM121" t="s">
        <v>175</v>
      </c>
      <c r="BN121" t="s">
        <v>176</v>
      </c>
      <c r="BO121" t="s">
        <v>185</v>
      </c>
      <c r="BR121" t="s">
        <v>120</v>
      </c>
      <c r="BV121" t="s">
        <v>165</v>
      </c>
      <c r="BW121" t="s">
        <v>480</v>
      </c>
      <c r="BX121" t="s">
        <v>119</v>
      </c>
      <c r="CA121" t="s">
        <v>142</v>
      </c>
      <c r="CD121" t="s">
        <v>165</v>
      </c>
      <c r="CJ121" t="s">
        <v>124</v>
      </c>
      <c r="CK121" t="s">
        <v>256</v>
      </c>
      <c r="CM121" t="s">
        <v>146</v>
      </c>
      <c r="CO121" s="1">
        <v>42869</v>
      </c>
      <c r="CS121" t="s">
        <v>127</v>
      </c>
      <c r="DC121" t="s">
        <v>152</v>
      </c>
      <c r="DG121" s="16" t="str">
        <f t="shared" si="6"/>
        <v>Yes</v>
      </c>
      <c r="DH121" s="24" t="str">
        <f t="shared" si="7"/>
        <v/>
      </c>
      <c r="DI121" s="24" t="str">
        <f t="shared" si="8"/>
        <v>No Response to #2</v>
      </c>
      <c r="DJ121" t="str">
        <f t="shared" si="9"/>
        <v/>
      </c>
      <c r="DK121" t="str">
        <f t="shared" si="10"/>
        <v/>
      </c>
      <c r="DL121" t="str">
        <f t="shared" si="11"/>
        <v/>
      </c>
    </row>
    <row r="122" spans="1:116">
      <c r="A122">
        <v>5326952983</v>
      </c>
      <c r="B122">
        <v>96559106</v>
      </c>
      <c r="C122" s="1">
        <v>42838.092997685184</v>
      </c>
      <c r="D122" s="1">
        <v>42838.09784722222</v>
      </c>
      <c r="E122" t="s">
        <v>1000</v>
      </c>
      <c r="J122" t="s">
        <v>1001</v>
      </c>
      <c r="K122" t="s">
        <v>270</v>
      </c>
      <c r="L122" t="s">
        <v>189</v>
      </c>
      <c r="M122" t="s">
        <v>1002</v>
      </c>
      <c r="N122" t="s">
        <v>1003</v>
      </c>
      <c r="O122" t="s">
        <v>1004</v>
      </c>
      <c r="U122">
        <v>3</v>
      </c>
      <c r="V122">
        <v>3</v>
      </c>
      <c r="W122">
        <v>3</v>
      </c>
      <c r="X122">
        <v>2</v>
      </c>
      <c r="Y122">
        <v>2</v>
      </c>
      <c r="Z122">
        <v>1</v>
      </c>
      <c r="AG122" t="s">
        <v>351</v>
      </c>
      <c r="AJ122" t="s">
        <v>209</v>
      </c>
      <c r="AN122" t="s">
        <v>232</v>
      </c>
      <c r="AP122" t="s">
        <v>135</v>
      </c>
      <c r="AY122" t="s">
        <v>163</v>
      </c>
      <c r="BI122" t="s">
        <v>115</v>
      </c>
      <c r="BJ122" t="s">
        <v>115</v>
      </c>
      <c r="BK122" t="s">
        <v>124</v>
      </c>
      <c r="BL122" t="s">
        <v>124</v>
      </c>
      <c r="BM122" t="s">
        <v>140</v>
      </c>
      <c r="BN122" t="s">
        <v>117</v>
      </c>
      <c r="BO122" t="s">
        <v>185</v>
      </c>
      <c r="BP122" t="s">
        <v>119</v>
      </c>
      <c r="BS122" t="s">
        <v>164</v>
      </c>
      <c r="BV122" t="s">
        <v>165</v>
      </c>
      <c r="BX122" t="s">
        <v>119</v>
      </c>
      <c r="BY122" t="s">
        <v>339</v>
      </c>
      <c r="BZ122" t="s">
        <v>120</v>
      </c>
      <c r="CI122" t="s">
        <v>1005</v>
      </c>
      <c r="CJ122" t="s">
        <v>124</v>
      </c>
      <c r="CK122" t="s">
        <v>144</v>
      </c>
      <c r="CL122" t="s">
        <v>1006</v>
      </c>
      <c r="CM122" t="s">
        <v>126</v>
      </c>
      <c r="CO122" s="1">
        <v>42869</v>
      </c>
      <c r="CS122" t="s">
        <v>127</v>
      </c>
      <c r="CT122" t="s">
        <v>147</v>
      </c>
      <c r="CX122" t="s">
        <v>149</v>
      </c>
      <c r="DA122" t="s">
        <v>151</v>
      </c>
      <c r="DB122" t="s">
        <v>128</v>
      </c>
      <c r="DG122" s="16" t="str">
        <f t="shared" si="6"/>
        <v>Yes</v>
      </c>
      <c r="DH122" s="24" t="str">
        <f t="shared" si="7"/>
        <v/>
      </c>
      <c r="DI122" s="24" t="str">
        <f t="shared" si="8"/>
        <v/>
      </c>
      <c r="DJ122" t="str">
        <f t="shared" si="9"/>
        <v/>
      </c>
      <c r="DK122" t="str">
        <f t="shared" si="10"/>
        <v/>
      </c>
      <c r="DL122" t="str">
        <f t="shared" si="11"/>
        <v/>
      </c>
    </row>
    <row r="123" spans="1:116">
      <c r="A123">
        <v>5326931068</v>
      </c>
      <c r="B123">
        <v>96559106</v>
      </c>
      <c r="C123" s="1">
        <v>42838.068506944444</v>
      </c>
      <c r="D123" s="1">
        <v>42838.072523148148</v>
      </c>
      <c r="E123" t="s">
        <v>1007</v>
      </c>
      <c r="J123" t="s">
        <v>1008</v>
      </c>
      <c r="M123" t="s">
        <v>1009</v>
      </c>
      <c r="N123" t="s">
        <v>1010</v>
      </c>
      <c r="O123" t="s">
        <v>941</v>
      </c>
      <c r="P123">
        <v>4</v>
      </c>
      <c r="Q123">
        <v>4</v>
      </c>
      <c r="R123">
        <v>5</v>
      </c>
      <c r="S123">
        <v>4</v>
      </c>
      <c r="T123">
        <v>5</v>
      </c>
      <c r="U123">
        <v>3</v>
      </c>
      <c r="V123">
        <v>3</v>
      </c>
      <c r="W123">
        <v>3</v>
      </c>
      <c r="X123">
        <v>1</v>
      </c>
      <c r="Y123">
        <v>1</v>
      </c>
      <c r="Z123">
        <v>1</v>
      </c>
      <c r="AB123" t="s">
        <v>174</v>
      </c>
      <c r="AC123" t="s">
        <v>159</v>
      </c>
      <c r="AD123" t="s">
        <v>160</v>
      </c>
      <c r="AK123" t="s">
        <v>161</v>
      </c>
      <c r="AO123" t="s">
        <v>332</v>
      </c>
      <c r="BI123" t="s">
        <v>115</v>
      </c>
      <c r="BJ123" t="s">
        <v>115</v>
      </c>
      <c r="BK123" t="s">
        <v>124</v>
      </c>
      <c r="BL123" t="s">
        <v>124</v>
      </c>
      <c r="BM123" t="s">
        <v>140</v>
      </c>
      <c r="BN123" t="s">
        <v>176</v>
      </c>
      <c r="BO123" t="s">
        <v>286</v>
      </c>
      <c r="BP123" t="s">
        <v>119</v>
      </c>
      <c r="BS123" t="s">
        <v>164</v>
      </c>
      <c r="BW123" t="s">
        <v>480</v>
      </c>
      <c r="BX123" t="s">
        <v>119</v>
      </c>
      <c r="CE123" t="s">
        <v>632</v>
      </c>
      <c r="CF123" t="s">
        <v>122</v>
      </c>
      <c r="CI123" t="s">
        <v>1011</v>
      </c>
      <c r="CJ123" t="s">
        <v>124</v>
      </c>
      <c r="CK123" t="s">
        <v>256</v>
      </c>
      <c r="CM123" t="s">
        <v>126</v>
      </c>
      <c r="CR123" t="s">
        <v>178</v>
      </c>
      <c r="CU123" t="s">
        <v>518</v>
      </c>
      <c r="DA123" t="s">
        <v>151</v>
      </c>
      <c r="DB123" t="s">
        <v>128</v>
      </c>
      <c r="DD123" t="s">
        <v>225</v>
      </c>
      <c r="DG123" s="16" t="str">
        <f t="shared" si="6"/>
        <v>No</v>
      </c>
      <c r="DH123" s="24" t="str">
        <f t="shared" si="7"/>
        <v/>
      </c>
      <c r="DI123" s="24" t="str">
        <f t="shared" si="8"/>
        <v/>
      </c>
      <c r="DJ123" t="str">
        <f t="shared" si="9"/>
        <v/>
      </c>
      <c r="DK123" t="str">
        <f t="shared" si="10"/>
        <v/>
      </c>
      <c r="DL123" t="str">
        <f t="shared" si="11"/>
        <v/>
      </c>
    </row>
    <row r="124" spans="1:116">
      <c r="A124">
        <v>5326899296</v>
      </c>
      <c r="B124">
        <v>96559106</v>
      </c>
      <c r="C124" s="1">
        <v>42838.029942129629</v>
      </c>
      <c r="D124" s="1">
        <v>42838.038159722222</v>
      </c>
      <c r="E124" t="s">
        <v>1012</v>
      </c>
      <c r="J124" t="s">
        <v>1013</v>
      </c>
      <c r="K124" t="s">
        <v>1014</v>
      </c>
      <c r="L124" t="s">
        <v>577</v>
      </c>
      <c r="M124" t="s">
        <v>834</v>
      </c>
      <c r="N124" t="s">
        <v>1015</v>
      </c>
      <c r="O124" t="s">
        <v>1016</v>
      </c>
      <c r="P124">
        <v>5</v>
      </c>
      <c r="Q124">
        <v>4</v>
      </c>
      <c r="R124">
        <v>4</v>
      </c>
      <c r="S124">
        <v>4</v>
      </c>
      <c r="T124">
        <v>4</v>
      </c>
      <c r="U124">
        <v>4</v>
      </c>
      <c r="V124">
        <v>4</v>
      </c>
      <c r="W124">
        <v>4</v>
      </c>
      <c r="X124">
        <v>3</v>
      </c>
      <c r="Y124">
        <v>2</v>
      </c>
      <c r="Z124">
        <v>2</v>
      </c>
      <c r="AA124" t="s">
        <v>1017</v>
      </c>
      <c r="AB124" t="s">
        <v>174</v>
      </c>
      <c r="AD124" t="s">
        <v>160</v>
      </c>
      <c r="AE124" t="s">
        <v>221</v>
      </c>
      <c r="BI124" t="s">
        <v>124</v>
      </c>
      <c r="BJ124" t="s">
        <v>124</v>
      </c>
      <c r="BK124" t="s">
        <v>124</v>
      </c>
      <c r="BL124" t="s">
        <v>124</v>
      </c>
      <c r="BM124" t="s">
        <v>175</v>
      </c>
      <c r="BN124" t="s">
        <v>176</v>
      </c>
      <c r="BO124" t="s">
        <v>185</v>
      </c>
      <c r="BP124" t="s">
        <v>119</v>
      </c>
      <c r="BR124" t="s">
        <v>120</v>
      </c>
      <c r="BS124" t="s">
        <v>164</v>
      </c>
      <c r="BZ124" t="s">
        <v>120</v>
      </c>
      <c r="CA124" t="s">
        <v>142</v>
      </c>
      <c r="CF124" t="s">
        <v>122</v>
      </c>
      <c r="CG124" t="s">
        <v>1018</v>
      </c>
      <c r="CH124" t="s">
        <v>1019</v>
      </c>
      <c r="CI124" t="s">
        <v>1020</v>
      </c>
      <c r="CJ124" t="s">
        <v>124</v>
      </c>
      <c r="CK124" t="s">
        <v>213</v>
      </c>
      <c r="CM124" t="s">
        <v>126</v>
      </c>
      <c r="CT124" t="s">
        <v>147</v>
      </c>
      <c r="CX124" t="s">
        <v>149</v>
      </c>
      <c r="CY124" t="s">
        <v>150</v>
      </c>
      <c r="DA124" t="s">
        <v>151</v>
      </c>
      <c r="DB124" t="s">
        <v>128</v>
      </c>
      <c r="DD124" t="s">
        <v>225</v>
      </c>
      <c r="DG124" s="16" t="str">
        <f t="shared" si="6"/>
        <v>No</v>
      </c>
      <c r="DH124" s="24" t="str">
        <f t="shared" si="7"/>
        <v/>
      </c>
      <c r="DI124" s="24" t="str">
        <f t="shared" si="8"/>
        <v/>
      </c>
      <c r="DJ124" t="str">
        <f t="shared" si="9"/>
        <v/>
      </c>
      <c r="DK124" t="str">
        <f t="shared" si="10"/>
        <v/>
      </c>
      <c r="DL124" t="str">
        <f t="shared" si="11"/>
        <v/>
      </c>
    </row>
    <row r="125" spans="1:116" hidden="1">
      <c r="A125">
        <v>5326871916</v>
      </c>
      <c r="B125">
        <v>96559106</v>
      </c>
      <c r="C125" s="1">
        <v>42838.008391203701</v>
      </c>
      <c r="D125" s="1">
        <v>42838.009143518517</v>
      </c>
      <c r="E125" t="s">
        <v>1021</v>
      </c>
      <c r="CI125" t="s">
        <v>1022</v>
      </c>
      <c r="CJ125" t="s">
        <v>124</v>
      </c>
      <c r="CK125" t="s">
        <v>177</v>
      </c>
      <c r="CM125" t="s">
        <v>146</v>
      </c>
      <c r="CY125" t="s">
        <v>150</v>
      </c>
      <c r="DA125" t="s">
        <v>151</v>
      </c>
      <c r="DB125" t="s">
        <v>128</v>
      </c>
      <c r="DG125" s="16" t="str">
        <f t="shared" si="6"/>
        <v>No</v>
      </c>
      <c r="DH125" s="24" t="str">
        <f t="shared" si="7"/>
        <v>No Response to #1</v>
      </c>
      <c r="DI125" s="24" t="str">
        <f t="shared" si="8"/>
        <v>No Response to #2</v>
      </c>
      <c r="DJ125" t="str">
        <f t="shared" si="9"/>
        <v>No Response to #6</v>
      </c>
      <c r="DK125" t="str">
        <f t="shared" si="10"/>
        <v>No Response to #11</v>
      </c>
      <c r="DL125" t="str">
        <f t="shared" si="11"/>
        <v>No Response to #12</v>
      </c>
    </row>
    <row r="126" spans="1:116">
      <c r="A126">
        <v>5326818938</v>
      </c>
      <c r="B126">
        <v>96559106</v>
      </c>
      <c r="C126" s="1">
        <v>42837.940011574072</v>
      </c>
      <c r="D126" s="1">
        <v>42837.95925925926</v>
      </c>
      <c r="E126" t="s">
        <v>1023</v>
      </c>
      <c r="J126" t="s">
        <v>1024</v>
      </c>
      <c r="K126" t="s">
        <v>577</v>
      </c>
      <c r="L126" t="s">
        <v>1025</v>
      </c>
      <c r="M126" t="s">
        <v>1026</v>
      </c>
      <c r="N126" t="s">
        <v>1027</v>
      </c>
      <c r="O126" t="s">
        <v>1028</v>
      </c>
      <c r="P126">
        <v>3</v>
      </c>
      <c r="Q126">
        <v>2</v>
      </c>
      <c r="R126">
        <v>5</v>
      </c>
      <c r="S126">
        <v>4</v>
      </c>
      <c r="T126">
        <v>4</v>
      </c>
      <c r="U126">
        <v>3</v>
      </c>
      <c r="V126">
        <v>1</v>
      </c>
      <c r="W126">
        <v>2</v>
      </c>
      <c r="X126">
        <v>3</v>
      </c>
      <c r="Y126">
        <v>4</v>
      </c>
      <c r="Z126">
        <v>5</v>
      </c>
      <c r="AA126" t="s">
        <v>1029</v>
      </c>
      <c r="AD126" t="s">
        <v>160</v>
      </c>
      <c r="AM126" t="s">
        <v>162</v>
      </c>
      <c r="AV126" t="s">
        <v>112</v>
      </c>
      <c r="BB126" t="s">
        <v>137</v>
      </c>
      <c r="BC126" t="s">
        <v>196</v>
      </c>
      <c r="BI126" t="s">
        <v>115</v>
      </c>
      <c r="BJ126" t="s">
        <v>115</v>
      </c>
      <c r="BK126" t="s">
        <v>124</v>
      </c>
      <c r="BL126" t="s">
        <v>124</v>
      </c>
      <c r="BM126" t="s">
        <v>116</v>
      </c>
      <c r="BN126" t="s">
        <v>117</v>
      </c>
      <c r="BO126" t="s">
        <v>185</v>
      </c>
      <c r="BR126" t="s">
        <v>120</v>
      </c>
      <c r="BU126" t="s">
        <v>121</v>
      </c>
      <c r="BV126" t="s">
        <v>165</v>
      </c>
      <c r="BZ126" t="s">
        <v>120</v>
      </c>
      <c r="CC126" t="s">
        <v>233</v>
      </c>
      <c r="CF126" t="s">
        <v>122</v>
      </c>
      <c r="CH126" t="s">
        <v>1030</v>
      </c>
      <c r="CI126" t="s">
        <v>1031</v>
      </c>
      <c r="CJ126" t="s">
        <v>124</v>
      </c>
      <c r="CK126" t="s">
        <v>248</v>
      </c>
      <c r="CM126" t="s">
        <v>126</v>
      </c>
      <c r="CO126" s="1">
        <v>42869</v>
      </c>
      <c r="CS126" t="s">
        <v>127</v>
      </c>
      <c r="CW126" t="s">
        <v>1032</v>
      </c>
      <c r="DB126" t="s">
        <v>128</v>
      </c>
      <c r="DG126" s="16" t="str">
        <f t="shared" si="6"/>
        <v>Yes</v>
      </c>
      <c r="DH126" s="24" t="str">
        <f t="shared" si="7"/>
        <v/>
      </c>
      <c r="DI126" s="24" t="str">
        <f t="shared" si="8"/>
        <v/>
      </c>
      <c r="DJ126" t="str">
        <f t="shared" si="9"/>
        <v/>
      </c>
      <c r="DK126" t="str">
        <f t="shared" si="10"/>
        <v/>
      </c>
      <c r="DL126" t="str">
        <f t="shared" si="11"/>
        <v/>
      </c>
    </row>
    <row r="127" spans="1:116">
      <c r="A127">
        <v>5326779286</v>
      </c>
      <c r="B127">
        <v>96559106</v>
      </c>
      <c r="C127" s="1">
        <v>42837.919270833336</v>
      </c>
      <c r="D127" s="1">
        <v>42837.926620370374</v>
      </c>
      <c r="E127" t="s">
        <v>1033</v>
      </c>
      <c r="J127" t="s">
        <v>332</v>
      </c>
      <c r="K127" t="s">
        <v>1034</v>
      </c>
      <c r="L127" t="s">
        <v>1035</v>
      </c>
      <c r="M127" t="s">
        <v>1036</v>
      </c>
      <c r="P127">
        <v>3</v>
      </c>
      <c r="Q127">
        <v>3</v>
      </c>
      <c r="R127">
        <v>3</v>
      </c>
      <c r="S127">
        <v>4</v>
      </c>
      <c r="T127">
        <v>1</v>
      </c>
      <c r="Z127">
        <v>1</v>
      </c>
      <c r="AM127" t="s">
        <v>162</v>
      </c>
      <c r="AO127" t="s">
        <v>332</v>
      </c>
      <c r="BC127" t="s">
        <v>196</v>
      </c>
      <c r="BD127" t="s">
        <v>138</v>
      </c>
      <c r="BI127" t="s">
        <v>115</v>
      </c>
      <c r="BJ127" t="s">
        <v>124</v>
      </c>
      <c r="BK127" t="s">
        <v>124</v>
      </c>
      <c r="BL127" t="s">
        <v>124</v>
      </c>
      <c r="BM127" t="s">
        <v>116</v>
      </c>
      <c r="BN127" t="s">
        <v>117</v>
      </c>
      <c r="BO127" t="s">
        <v>185</v>
      </c>
      <c r="BR127" t="s">
        <v>120</v>
      </c>
      <c r="BS127" t="s">
        <v>164</v>
      </c>
      <c r="BV127" t="s">
        <v>165</v>
      </c>
      <c r="BZ127" t="s">
        <v>120</v>
      </c>
      <c r="CD127" t="s">
        <v>165</v>
      </c>
      <c r="CI127" t="s">
        <v>1037</v>
      </c>
      <c r="CJ127" t="s">
        <v>124</v>
      </c>
      <c r="CK127" t="s">
        <v>177</v>
      </c>
      <c r="CM127" t="s">
        <v>146</v>
      </c>
      <c r="CT127" t="s">
        <v>147</v>
      </c>
      <c r="DA127" t="s">
        <v>151</v>
      </c>
      <c r="DB127" t="s">
        <v>128</v>
      </c>
      <c r="DG127" s="16" t="str">
        <f t="shared" si="6"/>
        <v>No</v>
      </c>
      <c r="DH127" s="24" t="str">
        <f t="shared" si="7"/>
        <v/>
      </c>
      <c r="DI127" s="24" t="str">
        <f t="shared" si="8"/>
        <v/>
      </c>
      <c r="DJ127" t="str">
        <f t="shared" si="9"/>
        <v/>
      </c>
      <c r="DK127" t="str">
        <f t="shared" si="10"/>
        <v/>
      </c>
      <c r="DL127" t="str">
        <f t="shared" si="11"/>
        <v/>
      </c>
    </row>
    <row r="128" spans="1:116">
      <c r="A128">
        <v>5326702737</v>
      </c>
      <c r="B128">
        <v>96559106</v>
      </c>
      <c r="C128" s="1">
        <v>42837.869699074072</v>
      </c>
      <c r="D128" s="1">
        <v>42837.873298611114</v>
      </c>
      <c r="E128" t="s">
        <v>1038</v>
      </c>
      <c r="J128" t="s">
        <v>1039</v>
      </c>
      <c r="K128" t="s">
        <v>332</v>
      </c>
      <c r="L128" t="s">
        <v>131</v>
      </c>
      <c r="M128" t="s">
        <v>1040</v>
      </c>
      <c r="N128" t="s">
        <v>1041</v>
      </c>
      <c r="P128">
        <v>5</v>
      </c>
      <c r="Q128">
        <v>5</v>
      </c>
      <c r="R128">
        <v>5</v>
      </c>
      <c r="S128">
        <v>5</v>
      </c>
      <c r="T128">
        <v>3</v>
      </c>
      <c r="U128">
        <v>3</v>
      </c>
      <c r="V128">
        <v>3</v>
      </c>
      <c r="W128">
        <v>3</v>
      </c>
      <c r="X128">
        <v>3</v>
      </c>
      <c r="Y128">
        <v>1</v>
      </c>
      <c r="Z128">
        <v>1</v>
      </c>
      <c r="AB128" t="s">
        <v>174</v>
      </c>
      <c r="AD128" t="s">
        <v>160</v>
      </c>
      <c r="AE128" t="s">
        <v>221</v>
      </c>
      <c r="AJ128" t="s">
        <v>209</v>
      </c>
      <c r="AN128" t="s">
        <v>232</v>
      </c>
      <c r="AP128" t="s">
        <v>135</v>
      </c>
      <c r="BI128" t="s">
        <v>115</v>
      </c>
      <c r="BJ128" t="s">
        <v>115</v>
      </c>
      <c r="BK128" t="s">
        <v>124</v>
      </c>
      <c r="BL128" t="s">
        <v>124</v>
      </c>
      <c r="BM128" t="s">
        <v>175</v>
      </c>
      <c r="BN128" t="s">
        <v>176</v>
      </c>
      <c r="BO128" t="s">
        <v>353</v>
      </c>
      <c r="BR128" t="s">
        <v>120</v>
      </c>
      <c r="BS128" t="s">
        <v>164</v>
      </c>
      <c r="BV128" t="s">
        <v>165</v>
      </c>
      <c r="BX128" t="s">
        <v>119</v>
      </c>
      <c r="CB128" t="s">
        <v>121</v>
      </c>
      <c r="CE128" t="s">
        <v>632</v>
      </c>
      <c r="CJ128" t="s">
        <v>124</v>
      </c>
      <c r="CK128" t="s">
        <v>144</v>
      </c>
      <c r="CL128" t="s">
        <v>1042</v>
      </c>
      <c r="CQ128" t="s">
        <v>308</v>
      </c>
      <c r="DD128" t="s">
        <v>225</v>
      </c>
      <c r="DG128" s="16" t="str">
        <f t="shared" si="6"/>
        <v>No</v>
      </c>
      <c r="DH128" s="24" t="str">
        <f t="shared" si="7"/>
        <v/>
      </c>
      <c r="DI128" s="24" t="str">
        <f t="shared" si="8"/>
        <v/>
      </c>
      <c r="DJ128" t="str">
        <f t="shared" si="9"/>
        <v/>
      </c>
      <c r="DK128" t="str">
        <f t="shared" si="10"/>
        <v/>
      </c>
      <c r="DL128" t="str">
        <f t="shared" si="11"/>
        <v/>
      </c>
    </row>
    <row r="129" spans="1:116" hidden="1">
      <c r="A129">
        <v>5326643762</v>
      </c>
      <c r="B129">
        <v>96559106</v>
      </c>
      <c r="C129" s="1">
        <v>42837.833645833336</v>
      </c>
      <c r="D129" s="1">
        <v>42837.838645833333</v>
      </c>
      <c r="E129" t="s">
        <v>1043</v>
      </c>
      <c r="J129" t="s">
        <v>1044</v>
      </c>
      <c r="K129" t="s">
        <v>1045</v>
      </c>
      <c r="L129" t="s">
        <v>1046</v>
      </c>
      <c r="P129">
        <v>4</v>
      </c>
      <c r="Q129">
        <v>3</v>
      </c>
      <c r="R129">
        <v>5</v>
      </c>
      <c r="S129">
        <v>5</v>
      </c>
      <c r="T129">
        <v>5</v>
      </c>
      <c r="U129">
        <v>2</v>
      </c>
      <c r="V129">
        <v>2</v>
      </c>
      <c r="W129">
        <v>2</v>
      </c>
      <c r="X129">
        <v>2</v>
      </c>
      <c r="Y129">
        <v>2</v>
      </c>
      <c r="Z129">
        <v>2</v>
      </c>
      <c r="AD129" t="s">
        <v>160</v>
      </c>
      <c r="AM129" t="s">
        <v>162</v>
      </c>
      <c r="AP129" t="s">
        <v>135</v>
      </c>
      <c r="AR129" t="s">
        <v>136</v>
      </c>
      <c r="AU129" t="s">
        <v>111</v>
      </c>
      <c r="BI129" t="s">
        <v>115</v>
      </c>
      <c r="BJ129" t="s">
        <v>115</v>
      </c>
      <c r="BK129" t="s">
        <v>124</v>
      </c>
      <c r="BL129" t="s">
        <v>124</v>
      </c>
      <c r="BM129" t="s">
        <v>175</v>
      </c>
      <c r="BN129" t="s">
        <v>176</v>
      </c>
      <c r="BO129" t="s">
        <v>185</v>
      </c>
      <c r="BR129" t="s">
        <v>120</v>
      </c>
      <c r="BU129" t="s">
        <v>121</v>
      </c>
      <c r="BV129" t="s">
        <v>165</v>
      </c>
      <c r="BZ129" t="s">
        <v>120</v>
      </c>
      <c r="CA129" t="s">
        <v>142</v>
      </c>
      <c r="CB129" t="s">
        <v>121</v>
      </c>
      <c r="CD129" t="s">
        <v>165</v>
      </c>
      <c r="CH129" t="s">
        <v>1047</v>
      </c>
      <c r="CI129" t="s">
        <v>1048</v>
      </c>
      <c r="CJ129" t="s">
        <v>124</v>
      </c>
      <c r="CK129" t="s">
        <v>125</v>
      </c>
      <c r="CM129" t="s">
        <v>146</v>
      </c>
      <c r="CP129" t="s">
        <v>261</v>
      </c>
      <c r="CQ129" t="s">
        <v>308</v>
      </c>
      <c r="CY129" t="s">
        <v>150</v>
      </c>
      <c r="DG129" s="16" t="str">
        <f t="shared" si="6"/>
        <v>Yes</v>
      </c>
      <c r="DH129" s="24" t="str">
        <f t="shared" si="7"/>
        <v/>
      </c>
      <c r="DI129" s="24" t="str">
        <f t="shared" si="8"/>
        <v>No Response to #2</v>
      </c>
      <c r="DJ129" t="str">
        <f t="shared" si="9"/>
        <v/>
      </c>
      <c r="DK129" t="str">
        <f t="shared" si="10"/>
        <v/>
      </c>
      <c r="DL129" t="str">
        <f t="shared" si="11"/>
        <v/>
      </c>
    </row>
    <row r="130" spans="1:116">
      <c r="A130">
        <v>5326622184</v>
      </c>
      <c r="B130">
        <v>96559106</v>
      </c>
      <c r="C130" s="1">
        <v>42837.821469907409</v>
      </c>
      <c r="D130" s="1">
        <v>42837.827048611114</v>
      </c>
      <c r="E130" t="s">
        <v>1049</v>
      </c>
      <c r="J130" t="s">
        <v>1050</v>
      </c>
      <c r="K130" t="s">
        <v>1051</v>
      </c>
      <c r="L130" t="s">
        <v>577</v>
      </c>
      <c r="M130" t="s">
        <v>1052</v>
      </c>
      <c r="N130" t="s">
        <v>1053</v>
      </c>
      <c r="O130" t="s">
        <v>1054</v>
      </c>
      <c r="P130">
        <v>4</v>
      </c>
      <c r="Q130">
        <v>4</v>
      </c>
      <c r="R130">
        <v>3</v>
      </c>
      <c r="S130">
        <v>3</v>
      </c>
      <c r="T130">
        <v>2</v>
      </c>
      <c r="U130">
        <v>5</v>
      </c>
      <c r="V130">
        <v>3</v>
      </c>
      <c r="W130">
        <v>1</v>
      </c>
      <c r="X130">
        <v>2</v>
      </c>
      <c r="Y130">
        <v>2</v>
      </c>
      <c r="Z130">
        <v>2</v>
      </c>
      <c r="AA130" t="s">
        <v>1055</v>
      </c>
      <c r="AB130" t="s">
        <v>174</v>
      </c>
      <c r="AD130" t="s">
        <v>160</v>
      </c>
      <c r="AE130" t="s">
        <v>221</v>
      </c>
      <c r="AH130" t="s">
        <v>244</v>
      </c>
      <c r="AN130" t="s">
        <v>232</v>
      </c>
      <c r="AY130" t="s">
        <v>163</v>
      </c>
      <c r="BA130" t="s">
        <v>195</v>
      </c>
      <c r="BC130" t="s">
        <v>196</v>
      </c>
      <c r="BD130" t="s">
        <v>138</v>
      </c>
      <c r="BE130" t="s">
        <v>285</v>
      </c>
      <c r="BF130" t="s">
        <v>113</v>
      </c>
      <c r="BI130" t="s">
        <v>124</v>
      </c>
      <c r="BJ130" t="s">
        <v>124</v>
      </c>
      <c r="BK130" t="s">
        <v>124</v>
      </c>
      <c r="BL130" t="s">
        <v>124</v>
      </c>
      <c r="BM130" t="s">
        <v>184</v>
      </c>
      <c r="BN130" t="s">
        <v>117</v>
      </c>
      <c r="BO130" t="s">
        <v>185</v>
      </c>
      <c r="BP130" t="s">
        <v>119</v>
      </c>
      <c r="BU130" t="s">
        <v>121</v>
      </c>
      <c r="BV130" t="s">
        <v>165</v>
      </c>
      <c r="BZ130" t="s">
        <v>120</v>
      </c>
      <c r="CB130" t="s">
        <v>121</v>
      </c>
      <c r="CD130" t="s">
        <v>165</v>
      </c>
      <c r="CI130" t="s">
        <v>1056</v>
      </c>
      <c r="CJ130" t="s">
        <v>124</v>
      </c>
      <c r="CK130" t="s">
        <v>248</v>
      </c>
      <c r="CM130" t="s">
        <v>126</v>
      </c>
      <c r="CO130" s="1">
        <v>42869</v>
      </c>
      <c r="CP130" t="s">
        <v>261</v>
      </c>
      <c r="CT130" t="s">
        <v>147</v>
      </c>
      <c r="CX130" t="s">
        <v>149</v>
      </c>
      <c r="DA130" t="s">
        <v>151</v>
      </c>
      <c r="DB130" t="s">
        <v>128</v>
      </c>
      <c r="DC130" t="s">
        <v>152</v>
      </c>
      <c r="DD130" t="s">
        <v>225</v>
      </c>
      <c r="DG130" s="16" t="str">
        <f t="shared" si="6"/>
        <v>Yes</v>
      </c>
      <c r="DH130" s="24" t="str">
        <f t="shared" si="7"/>
        <v/>
      </c>
      <c r="DI130" s="24" t="str">
        <f t="shared" si="8"/>
        <v/>
      </c>
      <c r="DJ130" t="str">
        <f t="shared" si="9"/>
        <v/>
      </c>
      <c r="DK130" t="str">
        <f t="shared" si="10"/>
        <v/>
      </c>
      <c r="DL130" t="str">
        <f t="shared" si="11"/>
        <v/>
      </c>
    </row>
    <row r="131" spans="1:116">
      <c r="A131">
        <v>5325687454</v>
      </c>
      <c r="B131">
        <v>96559106</v>
      </c>
      <c r="C131" s="1">
        <v>42837.1640162037</v>
      </c>
      <c r="D131" s="1">
        <v>42837.174317129633</v>
      </c>
      <c r="E131" t="s">
        <v>1057</v>
      </c>
      <c r="J131" t="s">
        <v>1058</v>
      </c>
      <c r="K131" t="s">
        <v>697</v>
      </c>
      <c r="L131" t="s">
        <v>1059</v>
      </c>
      <c r="M131" t="s">
        <v>1060</v>
      </c>
      <c r="P131">
        <v>5</v>
      </c>
      <c r="Q131">
        <v>4</v>
      </c>
      <c r="R131">
        <v>5</v>
      </c>
      <c r="S131">
        <v>4</v>
      </c>
      <c r="T131">
        <v>3</v>
      </c>
      <c r="V131">
        <v>3</v>
      </c>
      <c r="Y131">
        <v>2</v>
      </c>
      <c r="AB131" t="s">
        <v>174</v>
      </c>
      <c r="AC131" t="s">
        <v>159</v>
      </c>
      <c r="AD131" t="s">
        <v>160</v>
      </c>
      <c r="AS131" t="s">
        <v>110</v>
      </c>
      <c r="AV131" t="s">
        <v>112</v>
      </c>
      <c r="BI131" t="s">
        <v>115</v>
      </c>
      <c r="BJ131" t="s">
        <v>115</v>
      </c>
      <c r="BK131" t="s">
        <v>124</v>
      </c>
      <c r="BL131" t="s">
        <v>124</v>
      </c>
      <c r="BM131" t="s">
        <v>175</v>
      </c>
      <c r="BN131" t="s">
        <v>176</v>
      </c>
      <c r="BO131" t="s">
        <v>185</v>
      </c>
      <c r="BR131" t="s">
        <v>120</v>
      </c>
      <c r="BT131" t="s">
        <v>142</v>
      </c>
      <c r="BV131" t="s">
        <v>165</v>
      </c>
      <c r="BZ131" t="s">
        <v>120</v>
      </c>
      <c r="CA131" t="s">
        <v>142</v>
      </c>
      <c r="CF131" t="s">
        <v>122</v>
      </c>
      <c r="CG131" t="s">
        <v>1061</v>
      </c>
      <c r="CH131" t="s">
        <v>1062</v>
      </c>
      <c r="CI131" t="s">
        <v>1063</v>
      </c>
      <c r="CJ131" t="s">
        <v>124</v>
      </c>
      <c r="CK131" t="s">
        <v>125</v>
      </c>
      <c r="CM131" t="s">
        <v>126</v>
      </c>
      <c r="CO131" s="1">
        <v>42869</v>
      </c>
      <c r="CP131" t="s">
        <v>261</v>
      </c>
      <c r="CT131" t="s">
        <v>147</v>
      </c>
      <c r="DA131" t="s">
        <v>151</v>
      </c>
      <c r="DB131" t="s">
        <v>128</v>
      </c>
      <c r="DD131" t="s">
        <v>225</v>
      </c>
      <c r="DG131" s="16" t="str">
        <f t="shared" ref="DG131:DG194" si="12">IF(ISBLANK(CN131)*1+ISBLANK(CO131)*1+ISBLANK(CP131)*1=3,"No","Yes")</f>
        <v>Yes</v>
      </c>
      <c r="DH131" s="24" t="str">
        <f t="shared" ref="DH131:DH194" si="13">IF(COUNTBLANK(J131:L131)-3=0,"No Response to #1","")</f>
        <v/>
      </c>
      <c r="DI131" s="24" t="str">
        <f t="shared" ref="DI131:DI194" si="14">IF(COUNTBLANK(M131:O131)-3=0,"No Response to #2","")</f>
        <v/>
      </c>
      <c r="DJ131" t="str">
        <f t="shared" ref="DJ131:DJ194" si="15">IF(COUNTBLANK(AB131:BG131)-32=0,"No Response to #6","")</f>
        <v/>
      </c>
      <c r="DK131" t="str">
        <f t="shared" ref="DK131:DK194" si="16">IF(COUNTBLANK(BP131:BW131)-8=0,"No Response to #11","")</f>
        <v/>
      </c>
      <c r="DL131" t="str">
        <f t="shared" ref="DL131:DL194" si="17">IF(COUNTBLANK(BX131:CF131)-9=0,"No Response to #12","")</f>
        <v/>
      </c>
    </row>
    <row r="132" spans="1:116">
      <c r="A132">
        <v>5325408076</v>
      </c>
      <c r="B132">
        <v>96559106</v>
      </c>
      <c r="C132" s="1">
        <v>42836.882152777776</v>
      </c>
      <c r="D132" s="1">
        <v>42836.888020833336</v>
      </c>
      <c r="E132" t="s">
        <v>1064</v>
      </c>
      <c r="J132" t="s">
        <v>189</v>
      </c>
      <c r="K132" t="s">
        <v>110</v>
      </c>
      <c r="L132" t="s">
        <v>136</v>
      </c>
      <c r="M132" t="s">
        <v>172</v>
      </c>
      <c r="N132" t="s">
        <v>1065</v>
      </c>
      <c r="P132">
        <v>5</v>
      </c>
      <c r="Q132">
        <v>4</v>
      </c>
      <c r="R132">
        <v>5</v>
      </c>
      <c r="S132">
        <v>4</v>
      </c>
      <c r="T132">
        <v>5</v>
      </c>
      <c r="U132">
        <v>3</v>
      </c>
      <c r="V132">
        <v>3</v>
      </c>
      <c r="W132">
        <v>3</v>
      </c>
      <c r="X132">
        <v>3</v>
      </c>
      <c r="Y132">
        <v>3</v>
      </c>
      <c r="Z132">
        <v>3</v>
      </c>
      <c r="AB132" t="s">
        <v>174</v>
      </c>
      <c r="AD132" t="s">
        <v>160</v>
      </c>
      <c r="AF132" t="s">
        <v>366</v>
      </c>
      <c r="AJ132" t="s">
        <v>209</v>
      </c>
      <c r="BH132" t="s">
        <v>1066</v>
      </c>
      <c r="BI132" t="s">
        <v>124</v>
      </c>
      <c r="BJ132" t="s">
        <v>124</v>
      </c>
      <c r="BK132" t="s">
        <v>124</v>
      </c>
      <c r="BL132" t="s">
        <v>124</v>
      </c>
      <c r="BM132" t="s">
        <v>140</v>
      </c>
      <c r="BN132" t="s">
        <v>176</v>
      </c>
      <c r="BO132" t="s">
        <v>185</v>
      </c>
      <c r="BV132" t="s">
        <v>165</v>
      </c>
      <c r="BW132" t="s">
        <v>480</v>
      </c>
      <c r="CE132" t="s">
        <v>632</v>
      </c>
      <c r="CF132" t="s">
        <v>122</v>
      </c>
      <c r="CG132" t="s">
        <v>1067</v>
      </c>
      <c r="CH132" t="s">
        <v>1068</v>
      </c>
      <c r="CI132" t="s">
        <v>1069</v>
      </c>
      <c r="CJ132" t="s">
        <v>124</v>
      </c>
      <c r="CK132" t="s">
        <v>177</v>
      </c>
      <c r="CM132" t="s">
        <v>126</v>
      </c>
      <c r="CO132" s="1">
        <v>42869</v>
      </c>
      <c r="CP132" t="s">
        <v>261</v>
      </c>
      <c r="CT132" t="s">
        <v>147</v>
      </c>
      <c r="CW132" t="s">
        <v>1070</v>
      </c>
      <c r="CX132" t="s">
        <v>149</v>
      </c>
      <c r="CY132" t="s">
        <v>150</v>
      </c>
      <c r="DA132" t="s">
        <v>151</v>
      </c>
      <c r="DB132" t="s">
        <v>128</v>
      </c>
      <c r="DG132" s="16" t="str">
        <f t="shared" si="12"/>
        <v>Yes</v>
      </c>
      <c r="DH132" s="24" t="str">
        <f t="shared" si="13"/>
        <v/>
      </c>
      <c r="DI132" s="24" t="str">
        <f t="shared" si="14"/>
        <v/>
      </c>
      <c r="DJ132" t="str">
        <f t="shared" si="15"/>
        <v/>
      </c>
      <c r="DK132" t="str">
        <f t="shared" si="16"/>
        <v/>
      </c>
      <c r="DL132" t="str">
        <f t="shared" si="17"/>
        <v/>
      </c>
    </row>
    <row r="133" spans="1:116" hidden="1">
      <c r="A133">
        <v>5325318836</v>
      </c>
      <c r="B133">
        <v>96559106</v>
      </c>
      <c r="C133" s="1">
        <v>42836.824837962966</v>
      </c>
      <c r="D133" s="1">
        <v>42836.834872685184</v>
      </c>
      <c r="E133" t="s">
        <v>1071</v>
      </c>
      <c r="J133" t="s">
        <v>189</v>
      </c>
      <c r="P133">
        <v>3</v>
      </c>
      <c r="Q133">
        <v>3</v>
      </c>
      <c r="R133">
        <v>5</v>
      </c>
      <c r="S133">
        <v>5</v>
      </c>
      <c r="T133">
        <v>5</v>
      </c>
      <c r="U133">
        <v>2</v>
      </c>
      <c r="V133">
        <v>4</v>
      </c>
      <c r="W133">
        <v>2</v>
      </c>
      <c r="X133">
        <v>2</v>
      </c>
      <c r="Y133">
        <v>2</v>
      </c>
      <c r="Z133">
        <v>2</v>
      </c>
      <c r="AA133" t="s">
        <v>1072</v>
      </c>
      <c r="AB133" t="s">
        <v>174</v>
      </c>
      <c r="AC133" t="s">
        <v>159</v>
      </c>
      <c r="AD133" t="s">
        <v>160</v>
      </c>
      <c r="AG133" t="s">
        <v>351</v>
      </c>
      <c r="AI133" t="s">
        <v>383</v>
      </c>
      <c r="AX133" t="s">
        <v>360</v>
      </c>
      <c r="BI133" t="s">
        <v>115</v>
      </c>
      <c r="BJ133" t="s">
        <v>115</v>
      </c>
      <c r="BK133" t="s">
        <v>124</v>
      </c>
      <c r="BL133" t="s">
        <v>115</v>
      </c>
      <c r="BM133" t="s">
        <v>175</v>
      </c>
      <c r="BN133" t="s">
        <v>176</v>
      </c>
      <c r="BO133" t="s">
        <v>185</v>
      </c>
      <c r="BR133" t="s">
        <v>120</v>
      </c>
      <c r="BV133" t="s">
        <v>165</v>
      </c>
      <c r="BZ133" t="s">
        <v>120</v>
      </c>
      <c r="CD133" t="s">
        <v>165</v>
      </c>
      <c r="CG133" t="s">
        <v>1073</v>
      </c>
      <c r="CH133" t="s">
        <v>1074</v>
      </c>
      <c r="CI133" t="s">
        <v>1075</v>
      </c>
      <c r="CJ133" t="s">
        <v>124</v>
      </c>
      <c r="CK133" t="s">
        <v>213</v>
      </c>
      <c r="CM133" t="s">
        <v>214</v>
      </c>
      <c r="CN133" t="s">
        <v>215</v>
      </c>
      <c r="CR133" t="s">
        <v>178</v>
      </c>
      <c r="CS133" t="s">
        <v>127</v>
      </c>
      <c r="CW133" t="s">
        <v>1076</v>
      </c>
      <c r="DA133" t="s">
        <v>151</v>
      </c>
      <c r="DB133" t="s">
        <v>128</v>
      </c>
      <c r="DD133" t="s">
        <v>225</v>
      </c>
      <c r="DG133" s="16" t="str">
        <f t="shared" si="12"/>
        <v>Yes</v>
      </c>
      <c r="DH133" s="24" t="str">
        <f t="shared" si="13"/>
        <v/>
      </c>
      <c r="DI133" s="24" t="str">
        <f t="shared" si="14"/>
        <v>No Response to #2</v>
      </c>
      <c r="DJ133" t="str">
        <f t="shared" si="15"/>
        <v/>
      </c>
      <c r="DK133" t="str">
        <f t="shared" si="16"/>
        <v/>
      </c>
      <c r="DL133" t="str">
        <f t="shared" si="17"/>
        <v/>
      </c>
    </row>
    <row r="134" spans="1:116">
      <c r="A134">
        <v>5325188004</v>
      </c>
      <c r="B134">
        <v>96559106</v>
      </c>
      <c r="C134" s="1">
        <v>42836.763194444444</v>
      </c>
      <c r="D134" s="1">
        <v>42836.768854166665</v>
      </c>
      <c r="E134" t="s">
        <v>1077</v>
      </c>
      <c r="J134" t="s">
        <v>1078</v>
      </c>
      <c r="K134" t="s">
        <v>1079</v>
      </c>
      <c r="L134" t="s">
        <v>1080</v>
      </c>
      <c r="M134" t="s">
        <v>1081</v>
      </c>
      <c r="N134" t="s">
        <v>1082</v>
      </c>
      <c r="P134">
        <v>5</v>
      </c>
      <c r="Q134">
        <v>3</v>
      </c>
      <c r="R134">
        <v>5</v>
      </c>
      <c r="S134">
        <v>4</v>
      </c>
      <c r="T134">
        <v>5</v>
      </c>
      <c r="U134">
        <v>3</v>
      </c>
      <c r="V134">
        <v>3</v>
      </c>
      <c r="W134">
        <v>3</v>
      </c>
      <c r="X134">
        <v>2</v>
      </c>
      <c r="Y134">
        <v>2</v>
      </c>
      <c r="Z134">
        <v>2</v>
      </c>
      <c r="AA134" t="s">
        <v>1083</v>
      </c>
      <c r="AB134" t="s">
        <v>174</v>
      </c>
      <c r="AC134" t="s">
        <v>159</v>
      </c>
      <c r="AD134" t="s">
        <v>160</v>
      </c>
      <c r="AW134" t="s">
        <v>296</v>
      </c>
      <c r="BI134" t="s">
        <v>115</v>
      </c>
      <c r="BJ134" t="s">
        <v>115</v>
      </c>
      <c r="BK134" t="s">
        <v>124</v>
      </c>
      <c r="BL134" t="s">
        <v>124</v>
      </c>
      <c r="BM134" t="s">
        <v>184</v>
      </c>
      <c r="BN134" t="s">
        <v>176</v>
      </c>
      <c r="BO134" t="s">
        <v>118</v>
      </c>
      <c r="BR134" t="s">
        <v>120</v>
      </c>
      <c r="BS134" t="s">
        <v>164</v>
      </c>
      <c r="BV134" t="s">
        <v>165</v>
      </c>
      <c r="BZ134" t="s">
        <v>120</v>
      </c>
      <c r="CD134" t="s">
        <v>165</v>
      </c>
      <c r="CG134" t="s">
        <v>1084</v>
      </c>
      <c r="CH134" t="s">
        <v>1085</v>
      </c>
      <c r="CI134" t="s">
        <v>1086</v>
      </c>
      <c r="CJ134" t="s">
        <v>124</v>
      </c>
      <c r="CK134" t="s">
        <v>168</v>
      </c>
      <c r="CM134" t="s">
        <v>214</v>
      </c>
      <c r="CR134" t="s">
        <v>178</v>
      </c>
      <c r="CT134" t="s">
        <v>147</v>
      </c>
      <c r="CU134" t="s">
        <v>518</v>
      </c>
      <c r="DA134" t="s">
        <v>151</v>
      </c>
      <c r="DB134" t="s">
        <v>128</v>
      </c>
      <c r="DG134" s="16" t="str">
        <f t="shared" si="12"/>
        <v>No</v>
      </c>
      <c r="DH134" s="24" t="str">
        <f t="shared" si="13"/>
        <v/>
      </c>
      <c r="DI134" s="24" t="str">
        <f t="shared" si="14"/>
        <v/>
      </c>
      <c r="DJ134" t="str">
        <f t="shared" si="15"/>
        <v/>
      </c>
      <c r="DK134" t="str">
        <f t="shared" si="16"/>
        <v/>
      </c>
      <c r="DL134" t="str">
        <f t="shared" si="17"/>
        <v/>
      </c>
    </row>
    <row r="135" spans="1:116">
      <c r="A135">
        <v>5324268034</v>
      </c>
      <c r="B135">
        <v>96559106</v>
      </c>
      <c r="C135" s="1">
        <v>42836.054293981484</v>
      </c>
      <c r="D135" s="1">
        <v>42836.067314814813</v>
      </c>
      <c r="E135" t="s">
        <v>1087</v>
      </c>
      <c r="J135" t="s">
        <v>1088</v>
      </c>
      <c r="K135" t="s">
        <v>1089</v>
      </c>
      <c r="L135" t="s">
        <v>1090</v>
      </c>
      <c r="M135" t="s">
        <v>1091</v>
      </c>
      <c r="N135" t="s">
        <v>1092</v>
      </c>
      <c r="O135" t="s">
        <v>1093</v>
      </c>
      <c r="P135">
        <v>5</v>
      </c>
      <c r="Q135">
        <v>5</v>
      </c>
      <c r="R135">
        <v>5</v>
      </c>
      <c r="S135">
        <v>5</v>
      </c>
      <c r="T135">
        <v>5</v>
      </c>
      <c r="U135">
        <v>3</v>
      </c>
      <c r="V135">
        <v>3</v>
      </c>
      <c r="W135">
        <v>3</v>
      </c>
      <c r="X135">
        <v>3</v>
      </c>
      <c r="Y135">
        <v>3</v>
      </c>
      <c r="Z135">
        <v>3</v>
      </c>
      <c r="AB135" t="s">
        <v>174</v>
      </c>
      <c r="AC135" t="s">
        <v>159</v>
      </c>
      <c r="AD135" t="s">
        <v>160</v>
      </c>
      <c r="AP135" t="s">
        <v>135</v>
      </c>
      <c r="BI135" t="s">
        <v>115</v>
      </c>
      <c r="BJ135" t="s">
        <v>115</v>
      </c>
      <c r="BK135" t="s">
        <v>124</v>
      </c>
      <c r="BL135" t="s">
        <v>124</v>
      </c>
      <c r="BM135" t="s">
        <v>175</v>
      </c>
      <c r="BN135" t="s">
        <v>176</v>
      </c>
      <c r="BO135" t="s">
        <v>118</v>
      </c>
      <c r="BQ135" t="s">
        <v>339</v>
      </c>
      <c r="BR135" t="s">
        <v>120</v>
      </c>
      <c r="BS135" t="s">
        <v>164</v>
      </c>
      <c r="BT135" t="s">
        <v>142</v>
      </c>
      <c r="BV135" t="s">
        <v>165</v>
      </c>
      <c r="CA135" t="s">
        <v>142</v>
      </c>
      <c r="CD135" t="s">
        <v>165</v>
      </c>
      <c r="CF135" t="s">
        <v>122</v>
      </c>
      <c r="CI135" t="s">
        <v>1094</v>
      </c>
      <c r="CJ135" t="s">
        <v>124</v>
      </c>
      <c r="CK135" t="s">
        <v>248</v>
      </c>
      <c r="CM135" t="s">
        <v>214</v>
      </c>
      <c r="CN135" t="s">
        <v>215</v>
      </c>
      <c r="CR135" t="s">
        <v>178</v>
      </c>
      <c r="CX135" t="s">
        <v>149</v>
      </c>
      <c r="CY135" t="s">
        <v>150</v>
      </c>
      <c r="DA135" t="s">
        <v>151</v>
      </c>
      <c r="DG135" s="16" t="str">
        <f t="shared" si="12"/>
        <v>Yes</v>
      </c>
      <c r="DH135" s="24" t="str">
        <f t="shared" si="13"/>
        <v/>
      </c>
      <c r="DI135" s="24" t="str">
        <f t="shared" si="14"/>
        <v/>
      </c>
      <c r="DJ135" t="str">
        <f t="shared" si="15"/>
        <v/>
      </c>
      <c r="DK135" t="str">
        <f t="shared" si="16"/>
        <v/>
      </c>
      <c r="DL135" t="str">
        <f t="shared" si="17"/>
        <v/>
      </c>
    </row>
    <row r="136" spans="1:116">
      <c r="A136">
        <v>5324113233</v>
      </c>
      <c r="B136">
        <v>96559106</v>
      </c>
      <c r="C136" s="1">
        <v>42835.911365740743</v>
      </c>
      <c r="D136" s="1">
        <v>42835.928553240738</v>
      </c>
      <c r="E136" t="s">
        <v>1095</v>
      </c>
      <c r="J136" t="s">
        <v>203</v>
      </c>
      <c r="K136" t="s">
        <v>542</v>
      </c>
      <c r="L136" t="s">
        <v>577</v>
      </c>
      <c r="M136" t="s">
        <v>191</v>
      </c>
      <c r="N136" t="s">
        <v>1096</v>
      </c>
      <c r="O136" t="s">
        <v>1097</v>
      </c>
      <c r="P136">
        <v>1</v>
      </c>
      <c r="Q136">
        <v>4</v>
      </c>
      <c r="R136">
        <v>4</v>
      </c>
      <c r="S136">
        <v>5</v>
      </c>
      <c r="T136">
        <v>2</v>
      </c>
      <c r="U136">
        <v>4</v>
      </c>
      <c r="V136">
        <v>2</v>
      </c>
      <c r="W136">
        <v>2</v>
      </c>
      <c r="X136">
        <v>3</v>
      </c>
      <c r="Y136">
        <v>3</v>
      </c>
      <c r="Z136">
        <v>1</v>
      </c>
      <c r="AB136" t="s">
        <v>174</v>
      </c>
      <c r="AD136" t="s">
        <v>160</v>
      </c>
      <c r="AE136" t="s">
        <v>221</v>
      </c>
      <c r="AL136" t="s">
        <v>284</v>
      </c>
      <c r="AP136" t="s">
        <v>135</v>
      </c>
      <c r="BI136" t="s">
        <v>115</v>
      </c>
      <c r="BJ136" t="s">
        <v>115</v>
      </c>
      <c r="BK136" t="s">
        <v>124</v>
      </c>
      <c r="BL136" t="s">
        <v>124</v>
      </c>
      <c r="BM136" t="s">
        <v>140</v>
      </c>
      <c r="BN136" t="s">
        <v>117</v>
      </c>
      <c r="BO136" t="s">
        <v>353</v>
      </c>
      <c r="BT136" t="s">
        <v>142</v>
      </c>
      <c r="BU136" t="s">
        <v>121</v>
      </c>
      <c r="BW136" t="s">
        <v>480</v>
      </c>
      <c r="CA136" t="s">
        <v>142</v>
      </c>
      <c r="CE136" t="s">
        <v>632</v>
      </c>
      <c r="CF136" t="s">
        <v>122</v>
      </c>
      <c r="CG136" t="s">
        <v>1098</v>
      </c>
      <c r="CH136" t="s">
        <v>1099</v>
      </c>
      <c r="CI136" t="s">
        <v>1100</v>
      </c>
      <c r="CJ136" t="s">
        <v>124</v>
      </c>
      <c r="CK136" t="s">
        <v>213</v>
      </c>
      <c r="CM136" t="s">
        <v>146</v>
      </c>
      <c r="CU136" t="s">
        <v>518</v>
      </c>
      <c r="CY136" t="s">
        <v>150</v>
      </c>
      <c r="DG136" s="16" t="str">
        <f t="shared" si="12"/>
        <v>No</v>
      </c>
      <c r="DH136" s="24" t="str">
        <f t="shared" si="13"/>
        <v/>
      </c>
      <c r="DI136" s="24" t="str">
        <f t="shared" si="14"/>
        <v/>
      </c>
      <c r="DJ136" t="str">
        <f t="shared" si="15"/>
        <v/>
      </c>
      <c r="DK136" t="str">
        <f t="shared" si="16"/>
        <v/>
      </c>
      <c r="DL136" t="str">
        <f t="shared" si="17"/>
        <v/>
      </c>
    </row>
    <row r="137" spans="1:116">
      <c r="A137">
        <v>5323941620</v>
      </c>
      <c r="B137">
        <v>96559106</v>
      </c>
      <c r="C137" s="1">
        <v>42835.820960648147</v>
      </c>
      <c r="D137" s="1">
        <v>42835.825150462966</v>
      </c>
      <c r="E137" t="s">
        <v>1101</v>
      </c>
      <c r="J137" t="s">
        <v>1102</v>
      </c>
      <c r="M137" t="s">
        <v>1103</v>
      </c>
      <c r="P137">
        <v>3</v>
      </c>
      <c r="Q137">
        <v>5</v>
      </c>
      <c r="R137">
        <v>5</v>
      </c>
      <c r="S137">
        <v>4</v>
      </c>
      <c r="T137">
        <v>3</v>
      </c>
      <c r="Z137">
        <v>3</v>
      </c>
      <c r="AB137" t="s">
        <v>174</v>
      </c>
      <c r="AJ137" t="s">
        <v>209</v>
      </c>
      <c r="AM137" t="s">
        <v>162</v>
      </c>
      <c r="AP137" t="s">
        <v>135</v>
      </c>
      <c r="AU137" t="s">
        <v>111</v>
      </c>
      <c r="BD137" t="s">
        <v>138</v>
      </c>
      <c r="BE137" t="s">
        <v>285</v>
      </c>
      <c r="BI137" t="s">
        <v>115</v>
      </c>
      <c r="BJ137" t="s">
        <v>115</v>
      </c>
      <c r="BK137" t="s">
        <v>124</v>
      </c>
      <c r="BL137" t="s">
        <v>124</v>
      </c>
      <c r="BM137" t="s">
        <v>352</v>
      </c>
      <c r="BN137" t="s">
        <v>176</v>
      </c>
      <c r="BO137" t="s">
        <v>286</v>
      </c>
      <c r="BP137" t="s">
        <v>119</v>
      </c>
      <c r="BS137" t="s">
        <v>164</v>
      </c>
      <c r="BV137" t="s">
        <v>165</v>
      </c>
      <c r="BW137" t="s">
        <v>480</v>
      </c>
      <c r="BZ137" t="s">
        <v>120</v>
      </c>
      <c r="CD137" t="s">
        <v>165</v>
      </c>
      <c r="CE137" t="s">
        <v>632</v>
      </c>
      <c r="CH137" t="s">
        <v>1104</v>
      </c>
      <c r="CJ137" t="s">
        <v>124</v>
      </c>
      <c r="CK137" t="s">
        <v>125</v>
      </c>
      <c r="CM137" t="s">
        <v>146</v>
      </c>
      <c r="CU137" t="s">
        <v>518</v>
      </c>
      <c r="DE137" t="s">
        <v>144</v>
      </c>
      <c r="DF137" t="s">
        <v>1105</v>
      </c>
      <c r="DG137" s="16" t="str">
        <f t="shared" si="12"/>
        <v>No</v>
      </c>
      <c r="DH137" s="24" t="str">
        <f t="shared" si="13"/>
        <v/>
      </c>
      <c r="DI137" s="24" t="str">
        <f t="shared" si="14"/>
        <v/>
      </c>
      <c r="DJ137" t="str">
        <f t="shared" si="15"/>
        <v/>
      </c>
      <c r="DK137" t="str">
        <f t="shared" si="16"/>
        <v/>
      </c>
      <c r="DL137" t="str">
        <f t="shared" si="17"/>
        <v/>
      </c>
    </row>
    <row r="138" spans="1:116">
      <c r="A138">
        <v>5323692028</v>
      </c>
      <c r="B138">
        <v>96559106</v>
      </c>
      <c r="C138" s="1">
        <v>42835.702499999999</v>
      </c>
      <c r="D138" s="1">
        <v>42835.708009259259</v>
      </c>
      <c r="E138" t="s">
        <v>1106</v>
      </c>
      <c r="J138" t="s">
        <v>189</v>
      </c>
      <c r="K138" t="s">
        <v>1107</v>
      </c>
      <c r="L138" t="s">
        <v>368</v>
      </c>
      <c r="M138" t="s">
        <v>1108</v>
      </c>
      <c r="N138" t="s">
        <v>1109</v>
      </c>
      <c r="P138">
        <v>3</v>
      </c>
      <c r="Q138">
        <v>5</v>
      </c>
      <c r="R138">
        <v>4</v>
      </c>
      <c r="S138">
        <v>5</v>
      </c>
      <c r="T138">
        <v>3</v>
      </c>
      <c r="U138">
        <v>3</v>
      </c>
      <c r="V138">
        <v>2</v>
      </c>
      <c r="W138">
        <v>1</v>
      </c>
      <c r="X138">
        <v>4</v>
      </c>
      <c r="Y138">
        <v>3</v>
      </c>
      <c r="Z138">
        <v>4</v>
      </c>
      <c r="AD138" t="s">
        <v>160</v>
      </c>
      <c r="AE138" t="s">
        <v>221</v>
      </c>
      <c r="AF138" t="s">
        <v>366</v>
      </c>
      <c r="AI138" t="s">
        <v>383</v>
      </c>
      <c r="AL138" t="s">
        <v>284</v>
      </c>
      <c r="AP138" t="s">
        <v>135</v>
      </c>
      <c r="AQ138" t="s">
        <v>538</v>
      </c>
      <c r="AR138" t="s">
        <v>136</v>
      </c>
      <c r="AS138" t="s">
        <v>110</v>
      </c>
      <c r="BI138" t="s">
        <v>124</v>
      </c>
      <c r="BJ138" t="s">
        <v>124</v>
      </c>
      <c r="BK138" t="s">
        <v>124</v>
      </c>
      <c r="BL138" t="s">
        <v>124</v>
      </c>
      <c r="BM138" t="s">
        <v>175</v>
      </c>
      <c r="BN138" t="s">
        <v>176</v>
      </c>
      <c r="BO138" t="s">
        <v>118</v>
      </c>
      <c r="BR138" t="s">
        <v>120</v>
      </c>
      <c r="BV138" t="s">
        <v>165</v>
      </c>
      <c r="CA138" t="s">
        <v>142</v>
      </c>
      <c r="CD138" t="s">
        <v>165</v>
      </c>
      <c r="CE138" t="s">
        <v>632</v>
      </c>
      <c r="CF138" t="s">
        <v>122</v>
      </c>
      <c r="CJ138" t="s">
        <v>124</v>
      </c>
      <c r="CK138" t="s">
        <v>213</v>
      </c>
      <c r="CM138" t="s">
        <v>126</v>
      </c>
      <c r="CO138" s="1">
        <v>42869</v>
      </c>
      <c r="DA138" t="s">
        <v>151</v>
      </c>
      <c r="DB138" t="s">
        <v>128</v>
      </c>
      <c r="DG138" s="16" t="str">
        <f t="shared" si="12"/>
        <v>Yes</v>
      </c>
      <c r="DH138" s="24" t="str">
        <f t="shared" si="13"/>
        <v/>
      </c>
      <c r="DI138" s="24" t="str">
        <f t="shared" si="14"/>
        <v/>
      </c>
      <c r="DJ138" t="str">
        <f t="shared" si="15"/>
        <v/>
      </c>
      <c r="DK138" t="str">
        <f t="shared" si="16"/>
        <v/>
      </c>
      <c r="DL138" t="str">
        <f t="shared" si="17"/>
        <v/>
      </c>
    </row>
    <row r="139" spans="1:116">
      <c r="A139">
        <v>5323451038</v>
      </c>
      <c r="B139">
        <v>96559106</v>
      </c>
      <c r="C139" s="1">
        <v>42835.601863425924</v>
      </c>
      <c r="D139" s="1">
        <v>42835.606342592589</v>
      </c>
      <c r="E139" t="s">
        <v>1110</v>
      </c>
      <c r="J139" t="s">
        <v>1111</v>
      </c>
      <c r="K139" t="s">
        <v>577</v>
      </c>
      <c r="L139" t="s">
        <v>170</v>
      </c>
      <c r="M139" t="s">
        <v>1112</v>
      </c>
      <c r="N139" t="s">
        <v>1113</v>
      </c>
      <c r="O139" t="s">
        <v>1114</v>
      </c>
      <c r="P139">
        <v>4</v>
      </c>
      <c r="Q139">
        <v>5</v>
      </c>
      <c r="R139">
        <v>5</v>
      </c>
      <c r="S139">
        <v>5</v>
      </c>
      <c r="T139">
        <v>4</v>
      </c>
      <c r="U139">
        <v>4</v>
      </c>
      <c r="V139">
        <v>5</v>
      </c>
      <c r="W139">
        <v>5</v>
      </c>
      <c r="X139">
        <v>4</v>
      </c>
      <c r="Y139">
        <v>3</v>
      </c>
      <c r="Z139">
        <v>1</v>
      </c>
      <c r="AA139" t="s">
        <v>1115</v>
      </c>
      <c r="AB139" t="s">
        <v>174</v>
      </c>
      <c r="AD139" t="s">
        <v>160</v>
      </c>
      <c r="AJ139" t="s">
        <v>209</v>
      </c>
      <c r="AP139" t="s">
        <v>135</v>
      </c>
      <c r="BE139" t="s">
        <v>285</v>
      </c>
      <c r="BI139" t="s">
        <v>124</v>
      </c>
      <c r="BJ139" t="s">
        <v>124</v>
      </c>
      <c r="BK139" t="s">
        <v>124</v>
      </c>
      <c r="BL139" t="s">
        <v>124</v>
      </c>
      <c r="BM139" t="s">
        <v>175</v>
      </c>
      <c r="BN139" t="s">
        <v>176</v>
      </c>
      <c r="BO139" t="s">
        <v>118</v>
      </c>
      <c r="BQ139" t="s">
        <v>339</v>
      </c>
      <c r="BR139" t="s">
        <v>120</v>
      </c>
      <c r="BS139" t="s">
        <v>164</v>
      </c>
      <c r="BX139" t="s">
        <v>119</v>
      </c>
      <c r="BY139" t="s">
        <v>339</v>
      </c>
      <c r="BZ139" t="s">
        <v>120</v>
      </c>
      <c r="CH139" t="s">
        <v>1116</v>
      </c>
      <c r="CI139" t="s">
        <v>1005</v>
      </c>
      <c r="CJ139" t="s">
        <v>124</v>
      </c>
      <c r="CK139" t="s">
        <v>213</v>
      </c>
      <c r="CM139" t="s">
        <v>146</v>
      </c>
      <c r="CQ139" t="s">
        <v>308</v>
      </c>
      <c r="CU139" t="s">
        <v>518</v>
      </c>
      <c r="CW139" t="s">
        <v>1117</v>
      </c>
      <c r="CX139" t="s">
        <v>149</v>
      </c>
      <c r="CY139" t="s">
        <v>150</v>
      </c>
      <c r="DA139" t="s">
        <v>151</v>
      </c>
      <c r="DB139" t="s">
        <v>128</v>
      </c>
      <c r="DG139" s="16" t="str">
        <f t="shared" si="12"/>
        <v>No</v>
      </c>
      <c r="DH139" s="24" t="str">
        <f t="shared" si="13"/>
        <v/>
      </c>
      <c r="DI139" s="24" t="str">
        <f t="shared" si="14"/>
        <v/>
      </c>
      <c r="DJ139" t="str">
        <f t="shared" si="15"/>
        <v/>
      </c>
      <c r="DK139" t="str">
        <f t="shared" si="16"/>
        <v/>
      </c>
      <c r="DL139" t="str">
        <f t="shared" si="17"/>
        <v/>
      </c>
    </row>
    <row r="140" spans="1:116">
      <c r="A140">
        <v>5322332840</v>
      </c>
      <c r="B140">
        <v>96559106</v>
      </c>
      <c r="C140" s="1">
        <v>42834.141481481478</v>
      </c>
      <c r="D140" s="1">
        <v>42834.15221064815</v>
      </c>
      <c r="E140" t="s">
        <v>1118</v>
      </c>
      <c r="J140" t="s">
        <v>705</v>
      </c>
      <c r="K140" t="s">
        <v>634</v>
      </c>
      <c r="L140" t="s">
        <v>1119</v>
      </c>
      <c r="M140" t="s">
        <v>1120</v>
      </c>
      <c r="N140" t="s">
        <v>372</v>
      </c>
      <c r="O140" t="s">
        <v>1121</v>
      </c>
      <c r="P140">
        <v>5</v>
      </c>
      <c r="Q140">
        <v>5</v>
      </c>
      <c r="R140">
        <v>3</v>
      </c>
      <c r="S140">
        <v>5</v>
      </c>
      <c r="T140">
        <v>5</v>
      </c>
      <c r="U140">
        <v>1</v>
      </c>
      <c r="V140">
        <v>2</v>
      </c>
      <c r="W140">
        <v>1</v>
      </c>
      <c r="X140">
        <v>3</v>
      </c>
      <c r="Y140">
        <v>2</v>
      </c>
      <c r="Z140">
        <v>2</v>
      </c>
      <c r="AA140" t="s">
        <v>1122</v>
      </c>
      <c r="AB140" t="s">
        <v>174</v>
      </c>
      <c r="AD140" t="s">
        <v>160</v>
      </c>
      <c r="AL140" t="s">
        <v>284</v>
      </c>
      <c r="AN140" t="s">
        <v>232</v>
      </c>
      <c r="BC140" t="s">
        <v>196</v>
      </c>
      <c r="BI140" t="s">
        <v>124</v>
      </c>
      <c r="BJ140" t="s">
        <v>124</v>
      </c>
      <c r="BK140" t="s">
        <v>124</v>
      </c>
      <c r="BL140" t="s">
        <v>124</v>
      </c>
      <c r="BM140" t="s">
        <v>175</v>
      </c>
      <c r="BN140" t="s">
        <v>176</v>
      </c>
      <c r="BO140" t="s">
        <v>185</v>
      </c>
      <c r="BP140" t="s">
        <v>119</v>
      </c>
      <c r="BQ140" t="s">
        <v>339</v>
      </c>
      <c r="BV140" t="s">
        <v>165</v>
      </c>
      <c r="BX140" t="s">
        <v>119</v>
      </c>
      <c r="BZ140" t="s">
        <v>120</v>
      </c>
      <c r="CF140" t="s">
        <v>122</v>
      </c>
      <c r="CG140" t="s">
        <v>1123</v>
      </c>
      <c r="CH140" t="s">
        <v>1124</v>
      </c>
      <c r="CI140" t="s">
        <v>1125</v>
      </c>
      <c r="CJ140" t="s">
        <v>124</v>
      </c>
      <c r="CK140" t="s">
        <v>213</v>
      </c>
      <c r="CM140" t="s">
        <v>146</v>
      </c>
      <c r="CO140" s="1">
        <v>42869</v>
      </c>
      <c r="CS140" t="s">
        <v>127</v>
      </c>
      <c r="CW140" t="s">
        <v>1126</v>
      </c>
      <c r="CY140" t="s">
        <v>150</v>
      </c>
      <c r="DB140" t="s">
        <v>128</v>
      </c>
      <c r="DG140" s="16" t="str">
        <f t="shared" si="12"/>
        <v>Yes</v>
      </c>
      <c r="DH140" s="24" t="str">
        <f t="shared" si="13"/>
        <v/>
      </c>
      <c r="DI140" s="24" t="str">
        <f t="shared" si="14"/>
        <v/>
      </c>
      <c r="DJ140" t="str">
        <f t="shared" si="15"/>
        <v/>
      </c>
      <c r="DK140" t="str">
        <f t="shared" si="16"/>
        <v/>
      </c>
      <c r="DL140" t="str">
        <f t="shared" si="17"/>
        <v/>
      </c>
    </row>
    <row r="141" spans="1:116">
      <c r="A141">
        <v>5321631000</v>
      </c>
      <c r="B141">
        <v>96559106</v>
      </c>
      <c r="C141" s="1">
        <v>42832.962488425925</v>
      </c>
      <c r="D141" s="1">
        <v>42832.970960648148</v>
      </c>
      <c r="E141" t="s">
        <v>1127</v>
      </c>
      <c r="J141" t="s">
        <v>1128</v>
      </c>
      <c r="K141" t="s">
        <v>442</v>
      </c>
      <c r="L141" t="s">
        <v>1129</v>
      </c>
      <c r="M141" t="s">
        <v>1130</v>
      </c>
      <c r="N141" t="s">
        <v>1131</v>
      </c>
      <c r="O141" t="s">
        <v>1132</v>
      </c>
      <c r="P141">
        <v>5</v>
      </c>
      <c r="Q141">
        <v>5</v>
      </c>
      <c r="R141">
        <v>5</v>
      </c>
      <c r="S141">
        <v>5</v>
      </c>
      <c r="T141">
        <v>5</v>
      </c>
      <c r="U141">
        <v>4</v>
      </c>
      <c r="V141">
        <v>4</v>
      </c>
      <c r="W141">
        <v>4</v>
      </c>
      <c r="X141">
        <v>4</v>
      </c>
      <c r="Y141">
        <v>2</v>
      </c>
      <c r="Z141">
        <v>2</v>
      </c>
      <c r="AA141" t="s">
        <v>1133</v>
      </c>
      <c r="AB141" t="s">
        <v>174</v>
      </c>
      <c r="AC141" t="s">
        <v>159</v>
      </c>
      <c r="AD141" t="s">
        <v>160</v>
      </c>
      <c r="AE141" t="s">
        <v>221</v>
      </c>
      <c r="AO141" t="s">
        <v>332</v>
      </c>
      <c r="AX141" t="s">
        <v>360</v>
      </c>
      <c r="AY141" t="s">
        <v>163</v>
      </c>
      <c r="BE141" t="s">
        <v>285</v>
      </c>
      <c r="BH141" t="s">
        <v>1134</v>
      </c>
      <c r="BI141" t="s">
        <v>124</v>
      </c>
      <c r="BJ141" t="s">
        <v>124</v>
      </c>
      <c r="BK141" t="s">
        <v>124</v>
      </c>
      <c r="BL141" t="s">
        <v>124</v>
      </c>
      <c r="BM141" t="s">
        <v>184</v>
      </c>
      <c r="BN141" t="s">
        <v>117</v>
      </c>
      <c r="BO141" t="s">
        <v>118</v>
      </c>
      <c r="BR141" t="s">
        <v>120</v>
      </c>
      <c r="BS141" t="s">
        <v>164</v>
      </c>
      <c r="BV141" t="s">
        <v>165</v>
      </c>
      <c r="BX141" t="s">
        <v>119</v>
      </c>
      <c r="CE141" t="s">
        <v>632</v>
      </c>
      <c r="CF141" t="s">
        <v>122</v>
      </c>
      <c r="CG141" t="s">
        <v>1135</v>
      </c>
      <c r="CH141" t="s">
        <v>1136</v>
      </c>
      <c r="CI141" t="s">
        <v>1137</v>
      </c>
      <c r="CJ141" t="s">
        <v>124</v>
      </c>
      <c r="CK141" t="s">
        <v>256</v>
      </c>
      <c r="CM141" t="s">
        <v>146</v>
      </c>
      <c r="CQ141" t="s">
        <v>308</v>
      </c>
      <c r="CU141" t="s">
        <v>518</v>
      </c>
      <c r="CW141" t="s">
        <v>1138</v>
      </c>
      <c r="CX141" t="s">
        <v>149</v>
      </c>
      <c r="DA141" t="s">
        <v>151</v>
      </c>
      <c r="DB141" t="s">
        <v>128</v>
      </c>
      <c r="DG141" s="16" t="str">
        <f t="shared" si="12"/>
        <v>No</v>
      </c>
      <c r="DH141" s="24" t="str">
        <f t="shared" si="13"/>
        <v/>
      </c>
      <c r="DI141" s="24" t="str">
        <f t="shared" si="14"/>
        <v/>
      </c>
      <c r="DJ141" t="str">
        <f t="shared" si="15"/>
        <v/>
      </c>
      <c r="DK141" t="str">
        <f t="shared" si="16"/>
        <v/>
      </c>
      <c r="DL141" t="str">
        <f t="shared" si="17"/>
        <v/>
      </c>
    </row>
    <row r="142" spans="1:116">
      <c r="A142">
        <v>5321149001</v>
      </c>
      <c r="B142">
        <v>96559106</v>
      </c>
      <c r="C142" s="1">
        <v>42832.665937500002</v>
      </c>
      <c r="D142" s="1">
        <v>42832.671134259261</v>
      </c>
      <c r="E142" t="s">
        <v>1139</v>
      </c>
      <c r="J142" t="s">
        <v>1140</v>
      </c>
      <c r="K142" t="s">
        <v>1141</v>
      </c>
      <c r="L142" t="s">
        <v>577</v>
      </c>
      <c r="M142" t="s">
        <v>192</v>
      </c>
      <c r="N142" t="s">
        <v>1142</v>
      </c>
      <c r="O142" t="s">
        <v>1143</v>
      </c>
      <c r="P142">
        <v>5</v>
      </c>
      <c r="Q142">
        <v>5</v>
      </c>
      <c r="R142">
        <v>5</v>
      </c>
      <c r="S142">
        <v>3</v>
      </c>
      <c r="T142">
        <v>4</v>
      </c>
      <c r="U142">
        <v>3</v>
      </c>
      <c r="V142">
        <v>3</v>
      </c>
      <c r="W142">
        <v>3</v>
      </c>
      <c r="X142">
        <v>4</v>
      </c>
      <c r="Y142">
        <v>4</v>
      </c>
      <c r="Z142">
        <v>3</v>
      </c>
      <c r="AB142" t="s">
        <v>174</v>
      </c>
      <c r="AD142" t="s">
        <v>160</v>
      </c>
      <c r="AM142" t="s">
        <v>162</v>
      </c>
      <c r="AO142" t="s">
        <v>332</v>
      </c>
      <c r="BC142" t="s">
        <v>196</v>
      </c>
      <c r="BI142" t="s">
        <v>115</v>
      </c>
      <c r="BJ142" t="s">
        <v>115</v>
      </c>
      <c r="BK142" t="s">
        <v>124</v>
      </c>
      <c r="BL142" t="s">
        <v>124</v>
      </c>
      <c r="BM142" t="s">
        <v>140</v>
      </c>
      <c r="BN142" t="s">
        <v>176</v>
      </c>
      <c r="BO142" t="s">
        <v>185</v>
      </c>
      <c r="BS142" t="s">
        <v>164</v>
      </c>
      <c r="BT142" t="s">
        <v>142</v>
      </c>
      <c r="BV142" t="s">
        <v>165</v>
      </c>
      <c r="BX142" t="s">
        <v>119</v>
      </c>
      <c r="BZ142" t="s">
        <v>120</v>
      </c>
      <c r="CF142" t="s">
        <v>122</v>
      </c>
      <c r="CG142" t="s">
        <v>1144</v>
      </c>
      <c r="CH142" t="s">
        <v>1145</v>
      </c>
      <c r="CI142" t="s">
        <v>1146</v>
      </c>
      <c r="CJ142" t="s">
        <v>124</v>
      </c>
      <c r="CK142" t="s">
        <v>177</v>
      </c>
      <c r="CM142" t="s">
        <v>214</v>
      </c>
      <c r="CR142" t="s">
        <v>178</v>
      </c>
      <c r="CX142" t="s">
        <v>149</v>
      </c>
      <c r="DB142" t="s">
        <v>128</v>
      </c>
      <c r="DG142" s="16" t="str">
        <f t="shared" si="12"/>
        <v>No</v>
      </c>
      <c r="DH142" s="24" t="str">
        <f t="shared" si="13"/>
        <v/>
      </c>
      <c r="DI142" s="24" t="str">
        <f t="shared" si="14"/>
        <v/>
      </c>
      <c r="DJ142" t="str">
        <f t="shared" si="15"/>
        <v/>
      </c>
      <c r="DK142" t="str">
        <f t="shared" si="16"/>
        <v/>
      </c>
      <c r="DL142" t="str">
        <f t="shared" si="17"/>
        <v/>
      </c>
    </row>
    <row r="143" spans="1:116" hidden="1">
      <c r="A143">
        <v>5320969589</v>
      </c>
      <c r="B143">
        <v>96559106</v>
      </c>
      <c r="C143" s="1">
        <v>42832.579212962963</v>
      </c>
      <c r="D143" s="1">
        <v>42832.591053240743</v>
      </c>
      <c r="E143" t="s">
        <v>1147</v>
      </c>
      <c r="J143" t="s">
        <v>972</v>
      </c>
      <c r="K143" t="s">
        <v>189</v>
      </c>
      <c r="P143">
        <v>5</v>
      </c>
      <c r="Q143">
        <v>5</v>
      </c>
      <c r="R143">
        <v>5</v>
      </c>
      <c r="S143">
        <v>5</v>
      </c>
      <c r="T143">
        <v>4</v>
      </c>
      <c r="Z143">
        <v>4</v>
      </c>
      <c r="AB143" t="s">
        <v>174</v>
      </c>
      <c r="AC143" t="s">
        <v>159</v>
      </c>
      <c r="AD143" t="s">
        <v>160</v>
      </c>
      <c r="AG143" t="s">
        <v>351</v>
      </c>
      <c r="AJ143" t="s">
        <v>209</v>
      </c>
      <c r="BK143" t="s">
        <v>124</v>
      </c>
      <c r="BM143" t="s">
        <v>184</v>
      </c>
      <c r="BN143" t="s">
        <v>117</v>
      </c>
      <c r="BO143" t="s">
        <v>260</v>
      </c>
      <c r="BS143" t="s">
        <v>164</v>
      </c>
      <c r="BX143" t="s">
        <v>119</v>
      </c>
      <c r="BY143" t="s">
        <v>339</v>
      </c>
      <c r="BZ143" t="s">
        <v>120</v>
      </c>
      <c r="CG143" t="s">
        <v>1148</v>
      </c>
      <c r="CH143" t="s">
        <v>1149</v>
      </c>
      <c r="CI143" t="s">
        <v>1150</v>
      </c>
      <c r="CJ143" t="s">
        <v>124</v>
      </c>
      <c r="CK143" t="s">
        <v>168</v>
      </c>
      <c r="CM143" t="s">
        <v>146</v>
      </c>
      <c r="CU143" t="s">
        <v>518</v>
      </c>
      <c r="CX143" t="s">
        <v>149</v>
      </c>
      <c r="CY143" t="s">
        <v>150</v>
      </c>
      <c r="DA143" t="s">
        <v>151</v>
      </c>
      <c r="DB143" t="s">
        <v>128</v>
      </c>
      <c r="DG143" s="16" t="str">
        <f t="shared" si="12"/>
        <v>No</v>
      </c>
      <c r="DH143" s="24" t="str">
        <f t="shared" si="13"/>
        <v/>
      </c>
      <c r="DI143" s="24" t="str">
        <f t="shared" si="14"/>
        <v>No Response to #2</v>
      </c>
      <c r="DJ143" t="str">
        <f t="shared" si="15"/>
        <v/>
      </c>
      <c r="DK143" t="str">
        <f t="shared" si="16"/>
        <v/>
      </c>
      <c r="DL143" t="str">
        <f t="shared" si="17"/>
        <v/>
      </c>
    </row>
    <row r="144" spans="1:116">
      <c r="A144">
        <v>5320859026</v>
      </c>
      <c r="B144">
        <v>96559106</v>
      </c>
      <c r="C144" s="1">
        <v>42832.525312500002</v>
      </c>
      <c r="D144" s="1">
        <v>42832.536122685182</v>
      </c>
      <c r="E144" t="s">
        <v>1151</v>
      </c>
      <c r="J144" t="s">
        <v>189</v>
      </c>
      <c r="K144" t="s">
        <v>204</v>
      </c>
      <c r="L144" t="s">
        <v>157</v>
      </c>
      <c r="M144" t="s">
        <v>1152</v>
      </c>
      <c r="N144" t="s">
        <v>1153</v>
      </c>
      <c r="O144" t="s">
        <v>1154</v>
      </c>
      <c r="P144">
        <v>5</v>
      </c>
      <c r="Q144">
        <v>5</v>
      </c>
      <c r="R144">
        <v>5</v>
      </c>
      <c r="S144">
        <v>5</v>
      </c>
      <c r="T144">
        <v>4</v>
      </c>
      <c r="U144">
        <v>3</v>
      </c>
      <c r="V144">
        <v>3</v>
      </c>
      <c r="W144">
        <v>3</v>
      </c>
      <c r="X144">
        <v>3</v>
      </c>
      <c r="Y144">
        <v>3</v>
      </c>
      <c r="Z144">
        <v>3</v>
      </c>
      <c r="AD144" t="s">
        <v>160</v>
      </c>
      <c r="AG144" t="s">
        <v>351</v>
      </c>
      <c r="AJ144" t="s">
        <v>209</v>
      </c>
      <c r="AN144" t="s">
        <v>232</v>
      </c>
      <c r="AW144" t="s">
        <v>296</v>
      </c>
      <c r="BI144" t="s">
        <v>115</v>
      </c>
      <c r="BJ144" t="s">
        <v>115</v>
      </c>
      <c r="BK144" t="s">
        <v>124</v>
      </c>
      <c r="BL144" t="s">
        <v>124</v>
      </c>
      <c r="BM144" t="s">
        <v>140</v>
      </c>
      <c r="BN144" t="s">
        <v>176</v>
      </c>
      <c r="BO144" t="s">
        <v>353</v>
      </c>
      <c r="BQ144" t="s">
        <v>339</v>
      </c>
      <c r="BT144" t="s">
        <v>142</v>
      </c>
      <c r="BU144" t="s">
        <v>121</v>
      </c>
      <c r="BZ144" t="s">
        <v>120</v>
      </c>
      <c r="CC144" t="s">
        <v>233</v>
      </c>
      <c r="CD144" t="s">
        <v>165</v>
      </c>
      <c r="CG144" t="s">
        <v>1155</v>
      </c>
      <c r="CH144" t="s">
        <v>1156</v>
      </c>
      <c r="CI144" t="s">
        <v>1157</v>
      </c>
      <c r="CJ144" t="s">
        <v>124</v>
      </c>
      <c r="CK144" t="s">
        <v>168</v>
      </c>
      <c r="CM144" t="s">
        <v>146</v>
      </c>
      <c r="CQ144" t="s">
        <v>308</v>
      </c>
      <c r="CT144" t="s">
        <v>147</v>
      </c>
      <c r="DB144" t="s">
        <v>128</v>
      </c>
      <c r="DG144" s="16" t="str">
        <f t="shared" si="12"/>
        <v>No</v>
      </c>
      <c r="DH144" s="24" t="str">
        <f t="shared" si="13"/>
        <v/>
      </c>
      <c r="DI144" s="24" t="str">
        <f t="shared" si="14"/>
        <v/>
      </c>
      <c r="DJ144" t="str">
        <f t="shared" si="15"/>
        <v/>
      </c>
      <c r="DK144" t="str">
        <f t="shared" si="16"/>
        <v/>
      </c>
      <c r="DL144" t="str">
        <f t="shared" si="17"/>
        <v/>
      </c>
    </row>
    <row r="145" spans="1:116">
      <c r="A145">
        <v>5320462830</v>
      </c>
      <c r="B145">
        <v>96559106</v>
      </c>
      <c r="C145" s="1">
        <v>42832.122118055559</v>
      </c>
      <c r="D145" s="1">
        <v>42832.126666666663</v>
      </c>
      <c r="E145" t="s">
        <v>1158</v>
      </c>
      <c r="J145" t="s">
        <v>1159</v>
      </c>
      <c r="K145" t="s">
        <v>1160</v>
      </c>
      <c r="M145" t="s">
        <v>1161</v>
      </c>
      <c r="P145">
        <v>1</v>
      </c>
      <c r="Q145">
        <v>4</v>
      </c>
      <c r="R145">
        <v>4</v>
      </c>
      <c r="S145">
        <v>4</v>
      </c>
      <c r="T145">
        <v>2</v>
      </c>
      <c r="U145">
        <v>5</v>
      </c>
      <c r="V145">
        <v>4</v>
      </c>
      <c r="W145">
        <v>3</v>
      </c>
      <c r="X145">
        <v>2</v>
      </c>
      <c r="Y145">
        <v>1</v>
      </c>
      <c r="Z145">
        <v>1</v>
      </c>
      <c r="AG145" t="s">
        <v>351</v>
      </c>
      <c r="AJ145" t="s">
        <v>209</v>
      </c>
      <c r="BF145" t="s">
        <v>113</v>
      </c>
      <c r="BI145" t="s">
        <v>115</v>
      </c>
      <c r="BJ145" t="s">
        <v>115</v>
      </c>
      <c r="BK145" t="s">
        <v>124</v>
      </c>
      <c r="BL145" t="s">
        <v>124</v>
      </c>
      <c r="BM145" t="s">
        <v>140</v>
      </c>
      <c r="BN145" t="s">
        <v>176</v>
      </c>
      <c r="BO145" t="s">
        <v>353</v>
      </c>
      <c r="BV145" t="s">
        <v>165</v>
      </c>
      <c r="CD145" t="s">
        <v>165</v>
      </c>
      <c r="CK145" t="s">
        <v>125</v>
      </c>
      <c r="CM145" t="s">
        <v>126</v>
      </c>
      <c r="CN145" t="s">
        <v>215</v>
      </c>
      <c r="CO145" s="1">
        <v>42869</v>
      </c>
      <c r="CS145" t="s">
        <v>127</v>
      </c>
      <c r="CX145" t="s">
        <v>149</v>
      </c>
      <c r="DA145" t="s">
        <v>151</v>
      </c>
      <c r="DG145" s="16" t="str">
        <f t="shared" si="12"/>
        <v>Yes</v>
      </c>
      <c r="DH145" s="24" t="str">
        <f t="shared" si="13"/>
        <v/>
      </c>
      <c r="DI145" s="24" t="str">
        <f t="shared" si="14"/>
        <v/>
      </c>
      <c r="DJ145" t="str">
        <f t="shared" si="15"/>
        <v/>
      </c>
      <c r="DK145" t="str">
        <f t="shared" si="16"/>
        <v/>
      </c>
      <c r="DL145" t="str">
        <f t="shared" si="17"/>
        <v/>
      </c>
    </row>
    <row r="146" spans="1:116">
      <c r="A146">
        <v>5320127180</v>
      </c>
      <c r="B146">
        <v>96559106</v>
      </c>
      <c r="C146" s="1">
        <v>42831.851331018515</v>
      </c>
      <c r="D146" s="1">
        <v>42831.859675925924</v>
      </c>
      <c r="E146" t="s">
        <v>1162</v>
      </c>
      <c r="J146" t="s">
        <v>1129</v>
      </c>
      <c r="K146" t="s">
        <v>1163</v>
      </c>
      <c r="L146" t="s">
        <v>1164</v>
      </c>
      <c r="M146" t="s">
        <v>1165</v>
      </c>
      <c r="P146">
        <v>2</v>
      </c>
      <c r="Q146">
        <v>4</v>
      </c>
      <c r="R146">
        <v>3</v>
      </c>
      <c r="S146">
        <v>3</v>
      </c>
      <c r="T146">
        <v>1</v>
      </c>
      <c r="U146">
        <v>4</v>
      </c>
      <c r="V146">
        <v>3</v>
      </c>
      <c r="W146">
        <v>2</v>
      </c>
      <c r="X146">
        <v>3</v>
      </c>
      <c r="Y146">
        <v>3</v>
      </c>
      <c r="Z146">
        <v>4</v>
      </c>
      <c r="AI146" t="s">
        <v>383</v>
      </c>
      <c r="AS146" t="s">
        <v>110</v>
      </c>
      <c r="AU146" t="s">
        <v>111</v>
      </c>
      <c r="BI146" t="s">
        <v>115</v>
      </c>
      <c r="BJ146" t="s">
        <v>115</v>
      </c>
      <c r="BK146" t="s">
        <v>124</v>
      </c>
      <c r="BL146" t="s">
        <v>124</v>
      </c>
      <c r="BM146" t="s">
        <v>140</v>
      </c>
      <c r="BN146" t="s">
        <v>117</v>
      </c>
      <c r="BO146" t="s">
        <v>118</v>
      </c>
      <c r="BP146" t="s">
        <v>119</v>
      </c>
      <c r="BR146" t="s">
        <v>120</v>
      </c>
      <c r="BV146" t="s">
        <v>165</v>
      </c>
      <c r="BX146" t="s">
        <v>119</v>
      </c>
      <c r="BZ146" t="s">
        <v>120</v>
      </c>
      <c r="CD146" t="s">
        <v>165</v>
      </c>
      <c r="CH146" t="s">
        <v>1166</v>
      </c>
      <c r="CI146" t="s">
        <v>1167</v>
      </c>
      <c r="CJ146" t="s">
        <v>124</v>
      </c>
      <c r="CK146" t="s">
        <v>213</v>
      </c>
      <c r="CM146" t="s">
        <v>146</v>
      </c>
      <c r="CO146" s="1">
        <v>42869</v>
      </c>
      <c r="CP146" t="s">
        <v>261</v>
      </c>
      <c r="CT146" t="s">
        <v>147</v>
      </c>
      <c r="CY146" t="s">
        <v>150</v>
      </c>
      <c r="DB146" t="s">
        <v>128</v>
      </c>
      <c r="DG146" s="16" t="str">
        <f t="shared" si="12"/>
        <v>Yes</v>
      </c>
      <c r="DH146" s="24" t="str">
        <f t="shared" si="13"/>
        <v/>
      </c>
      <c r="DI146" s="24" t="str">
        <f t="shared" si="14"/>
        <v/>
      </c>
      <c r="DJ146" t="str">
        <f t="shared" si="15"/>
        <v/>
      </c>
      <c r="DK146" t="str">
        <f t="shared" si="16"/>
        <v/>
      </c>
      <c r="DL146" t="str">
        <f t="shared" si="17"/>
        <v/>
      </c>
    </row>
    <row r="147" spans="1:116">
      <c r="A147">
        <v>5319830956</v>
      </c>
      <c r="B147">
        <v>96559106</v>
      </c>
      <c r="C147" s="1">
        <v>42831.715949074074</v>
      </c>
      <c r="D147" s="1">
        <v>42831.722175925926</v>
      </c>
      <c r="E147" t="s">
        <v>1168</v>
      </c>
      <c r="J147" t="s">
        <v>1169</v>
      </c>
      <c r="K147" t="s">
        <v>1170</v>
      </c>
      <c r="M147" t="s">
        <v>1171</v>
      </c>
      <c r="N147" t="s">
        <v>1172</v>
      </c>
      <c r="O147" t="s">
        <v>1173</v>
      </c>
      <c r="P147">
        <v>2</v>
      </c>
      <c r="Q147">
        <v>4</v>
      </c>
      <c r="R147">
        <v>4</v>
      </c>
      <c r="S147">
        <v>5</v>
      </c>
      <c r="T147">
        <v>3</v>
      </c>
      <c r="U147">
        <v>3</v>
      </c>
      <c r="V147">
        <v>3</v>
      </c>
      <c r="W147">
        <v>3</v>
      </c>
      <c r="X147">
        <v>3</v>
      </c>
      <c r="Y147">
        <v>1</v>
      </c>
      <c r="Z147">
        <v>1</v>
      </c>
      <c r="AB147" t="s">
        <v>174</v>
      </c>
      <c r="AD147" t="s">
        <v>160</v>
      </c>
      <c r="AE147" t="s">
        <v>221</v>
      </c>
      <c r="AJ147" t="s">
        <v>209</v>
      </c>
      <c r="AM147" t="s">
        <v>162</v>
      </c>
      <c r="AN147" t="s">
        <v>232</v>
      </c>
      <c r="AO147" t="s">
        <v>332</v>
      </c>
      <c r="BI147" t="s">
        <v>115</v>
      </c>
      <c r="BJ147" t="s">
        <v>115</v>
      </c>
      <c r="BK147" t="s">
        <v>124</v>
      </c>
      <c r="BL147" t="s">
        <v>124</v>
      </c>
      <c r="BM147" t="s">
        <v>140</v>
      </c>
      <c r="BN147" t="s">
        <v>176</v>
      </c>
      <c r="BO147" t="s">
        <v>286</v>
      </c>
      <c r="BQ147" t="s">
        <v>339</v>
      </c>
      <c r="BS147" t="s">
        <v>164</v>
      </c>
      <c r="BV147" t="s">
        <v>165</v>
      </c>
      <c r="BX147" t="s">
        <v>119</v>
      </c>
      <c r="BZ147" t="s">
        <v>120</v>
      </c>
      <c r="CF147" t="s">
        <v>122</v>
      </c>
      <c r="CJ147" t="s">
        <v>124</v>
      </c>
      <c r="CK147" t="s">
        <v>177</v>
      </c>
      <c r="CM147" t="s">
        <v>146</v>
      </c>
      <c r="CT147" t="s">
        <v>147</v>
      </c>
      <c r="CW147" t="s">
        <v>1174</v>
      </c>
      <c r="DA147" t="s">
        <v>151</v>
      </c>
      <c r="DC147" t="s">
        <v>152</v>
      </c>
      <c r="DG147" s="16" t="str">
        <f t="shared" si="12"/>
        <v>No</v>
      </c>
      <c r="DH147" s="24" t="str">
        <f t="shared" si="13"/>
        <v/>
      </c>
      <c r="DI147" s="24" t="str">
        <f t="shared" si="14"/>
        <v/>
      </c>
      <c r="DJ147" t="str">
        <f t="shared" si="15"/>
        <v/>
      </c>
      <c r="DK147" t="str">
        <f t="shared" si="16"/>
        <v/>
      </c>
      <c r="DL147" t="str">
        <f t="shared" si="17"/>
        <v/>
      </c>
    </row>
    <row r="148" spans="1:116">
      <c r="A148">
        <v>5319785762</v>
      </c>
      <c r="B148">
        <v>96559106</v>
      </c>
      <c r="C148" s="1">
        <v>42831.694918981484</v>
      </c>
      <c r="D148" s="1">
        <v>42831.701435185183</v>
      </c>
      <c r="E148" t="s">
        <v>1175</v>
      </c>
      <c r="J148" t="s">
        <v>1176</v>
      </c>
      <c r="K148" t="s">
        <v>189</v>
      </c>
      <c r="M148" t="s">
        <v>1177</v>
      </c>
      <c r="N148" t="s">
        <v>1178</v>
      </c>
      <c r="P148">
        <v>5</v>
      </c>
      <c r="Q148">
        <v>5</v>
      </c>
      <c r="R148">
        <v>4</v>
      </c>
      <c r="S148">
        <v>4</v>
      </c>
      <c r="T148">
        <v>2</v>
      </c>
      <c r="U148">
        <v>2</v>
      </c>
      <c r="V148">
        <v>2</v>
      </c>
      <c r="W148">
        <v>2</v>
      </c>
      <c r="X148">
        <v>2</v>
      </c>
      <c r="Y148">
        <v>2</v>
      </c>
      <c r="Z148">
        <v>2</v>
      </c>
      <c r="AF148" t="s">
        <v>366</v>
      </c>
      <c r="AJ148" t="s">
        <v>209</v>
      </c>
      <c r="AM148" t="s">
        <v>162</v>
      </c>
      <c r="AN148" t="s">
        <v>232</v>
      </c>
      <c r="BE148" t="s">
        <v>285</v>
      </c>
      <c r="BI148" t="s">
        <v>115</v>
      </c>
      <c r="BJ148" t="s">
        <v>124</v>
      </c>
      <c r="BK148" t="s">
        <v>124</v>
      </c>
      <c r="BL148" t="s">
        <v>124</v>
      </c>
      <c r="BM148" t="s">
        <v>116</v>
      </c>
      <c r="BN148" t="s">
        <v>117</v>
      </c>
      <c r="BO148" t="s">
        <v>260</v>
      </c>
      <c r="CB148" t="s">
        <v>121</v>
      </c>
      <c r="CI148" t="s">
        <v>1179</v>
      </c>
      <c r="CJ148" t="s">
        <v>124</v>
      </c>
      <c r="CK148" t="s">
        <v>342</v>
      </c>
      <c r="CM148" t="s">
        <v>146</v>
      </c>
      <c r="CQ148" t="s">
        <v>308</v>
      </c>
      <c r="CT148" t="s">
        <v>147</v>
      </c>
      <c r="CU148" t="s">
        <v>518</v>
      </c>
      <c r="CY148" t="s">
        <v>150</v>
      </c>
      <c r="DG148" s="16" t="str">
        <f t="shared" si="12"/>
        <v>No</v>
      </c>
      <c r="DH148" s="24" t="str">
        <f t="shared" si="13"/>
        <v/>
      </c>
      <c r="DI148" s="24" t="str">
        <f t="shared" si="14"/>
        <v/>
      </c>
      <c r="DJ148" t="str">
        <f t="shared" si="15"/>
        <v/>
      </c>
      <c r="DK148" t="str">
        <f t="shared" si="16"/>
        <v>No Response to #11</v>
      </c>
      <c r="DL148" t="str">
        <f t="shared" si="17"/>
        <v/>
      </c>
    </row>
    <row r="149" spans="1:116">
      <c r="A149">
        <v>5319670920</v>
      </c>
      <c r="B149">
        <v>96559106</v>
      </c>
      <c r="C149" s="1">
        <v>42831.554386574076</v>
      </c>
      <c r="D149" s="1">
        <v>42831.651770833334</v>
      </c>
      <c r="E149" t="s">
        <v>1180</v>
      </c>
      <c r="M149" s="2" t="s">
        <v>1181</v>
      </c>
      <c r="N149" t="s">
        <v>1182</v>
      </c>
      <c r="P149">
        <v>5</v>
      </c>
      <c r="Q149">
        <v>5</v>
      </c>
      <c r="R149">
        <v>5</v>
      </c>
      <c r="S149">
        <v>5</v>
      </c>
      <c r="T149">
        <v>5</v>
      </c>
      <c r="U149">
        <v>1</v>
      </c>
      <c r="V149">
        <v>2</v>
      </c>
      <c r="W149">
        <v>4</v>
      </c>
      <c r="X149">
        <v>5</v>
      </c>
      <c r="Y149">
        <v>4</v>
      </c>
      <c r="Z149">
        <v>1</v>
      </c>
      <c r="AA149" t="s">
        <v>1183</v>
      </c>
      <c r="AD149" t="s">
        <v>160</v>
      </c>
      <c r="AM149" t="s">
        <v>162</v>
      </c>
      <c r="AP149" t="s">
        <v>135</v>
      </c>
      <c r="AW149" t="s">
        <v>296</v>
      </c>
      <c r="AX149" t="s">
        <v>360</v>
      </c>
      <c r="BK149" t="s">
        <v>124</v>
      </c>
      <c r="BL149" t="s">
        <v>124</v>
      </c>
      <c r="BM149" t="s">
        <v>184</v>
      </c>
      <c r="BN149" t="s">
        <v>117</v>
      </c>
      <c r="BO149" t="s">
        <v>353</v>
      </c>
      <c r="BP149" t="s">
        <v>119</v>
      </c>
      <c r="CF149" t="s">
        <v>122</v>
      </c>
      <c r="CG149" t="s">
        <v>1184</v>
      </c>
      <c r="CH149" t="s">
        <v>1185</v>
      </c>
      <c r="CI149" t="s">
        <v>1186</v>
      </c>
      <c r="CJ149" t="s">
        <v>124</v>
      </c>
      <c r="CK149" t="s">
        <v>168</v>
      </c>
      <c r="CM149" t="s">
        <v>146</v>
      </c>
      <c r="CT149" t="s">
        <v>147</v>
      </c>
      <c r="CX149" t="s">
        <v>149</v>
      </c>
      <c r="CY149" t="s">
        <v>150</v>
      </c>
      <c r="DE149" t="s">
        <v>144</v>
      </c>
      <c r="DF149" t="s">
        <v>1187</v>
      </c>
      <c r="DG149" s="16" t="str">
        <f t="shared" si="12"/>
        <v>No</v>
      </c>
      <c r="DH149" s="24" t="str">
        <f t="shared" si="13"/>
        <v>No Response to #1</v>
      </c>
      <c r="DI149" s="24" t="str">
        <f t="shared" si="14"/>
        <v/>
      </c>
      <c r="DJ149" t="str">
        <f t="shared" si="15"/>
        <v/>
      </c>
      <c r="DK149" t="str">
        <f t="shared" si="16"/>
        <v/>
      </c>
      <c r="DL149" t="str">
        <f t="shared" si="17"/>
        <v/>
      </c>
    </row>
    <row r="150" spans="1:116">
      <c r="A150">
        <v>5319497530</v>
      </c>
      <c r="B150">
        <v>96559106</v>
      </c>
      <c r="C150" s="1">
        <v>42831.570185185185</v>
      </c>
      <c r="D150" s="1">
        <v>42831.580277777779</v>
      </c>
      <c r="E150" t="s">
        <v>1188</v>
      </c>
      <c r="J150" t="s">
        <v>1088</v>
      </c>
      <c r="K150" t="s">
        <v>1189</v>
      </c>
      <c r="L150" t="s">
        <v>1190</v>
      </c>
      <c r="M150" t="s">
        <v>1191</v>
      </c>
      <c r="N150" t="s">
        <v>1192</v>
      </c>
      <c r="O150" t="s">
        <v>1193</v>
      </c>
      <c r="P150">
        <v>4</v>
      </c>
      <c r="Q150">
        <v>5</v>
      </c>
      <c r="R150">
        <v>5</v>
      </c>
      <c r="S150">
        <v>4</v>
      </c>
      <c r="T150">
        <v>4</v>
      </c>
      <c r="U150">
        <v>4</v>
      </c>
      <c r="V150">
        <v>4</v>
      </c>
      <c r="W150">
        <v>3</v>
      </c>
      <c r="X150">
        <v>3</v>
      </c>
      <c r="Y150">
        <v>3</v>
      </c>
      <c r="Z150">
        <v>4</v>
      </c>
      <c r="AA150" t="s">
        <v>1194</v>
      </c>
      <c r="AC150" t="s">
        <v>159</v>
      </c>
      <c r="AD150" t="s">
        <v>160</v>
      </c>
      <c r="BI150" t="s">
        <v>115</v>
      </c>
      <c r="BJ150" t="s">
        <v>115</v>
      </c>
      <c r="BK150" t="s">
        <v>124</v>
      </c>
      <c r="BL150" t="s">
        <v>124</v>
      </c>
      <c r="BM150" t="s">
        <v>175</v>
      </c>
      <c r="BN150" t="s">
        <v>176</v>
      </c>
      <c r="BO150" t="s">
        <v>353</v>
      </c>
      <c r="CJ150" t="s">
        <v>124</v>
      </c>
      <c r="CK150" t="s">
        <v>168</v>
      </c>
      <c r="CM150" t="s">
        <v>214</v>
      </c>
      <c r="CQ150" t="s">
        <v>308</v>
      </c>
      <c r="CS150" t="s">
        <v>127</v>
      </c>
      <c r="CT150" t="s">
        <v>147</v>
      </c>
      <c r="CW150" t="s">
        <v>1195</v>
      </c>
      <c r="CX150" t="s">
        <v>149</v>
      </c>
      <c r="DA150" t="s">
        <v>151</v>
      </c>
      <c r="DB150" t="s">
        <v>128</v>
      </c>
      <c r="DD150" t="s">
        <v>225</v>
      </c>
      <c r="DG150" s="16" t="str">
        <f t="shared" si="12"/>
        <v>No</v>
      </c>
      <c r="DH150" s="24" t="str">
        <f t="shared" si="13"/>
        <v/>
      </c>
      <c r="DI150" s="24" t="str">
        <f t="shared" si="14"/>
        <v/>
      </c>
      <c r="DJ150" t="str">
        <f t="shared" si="15"/>
        <v/>
      </c>
      <c r="DK150" t="str">
        <f t="shared" si="16"/>
        <v>No Response to #11</v>
      </c>
      <c r="DL150" t="str">
        <f t="shared" si="17"/>
        <v>No Response to #12</v>
      </c>
    </row>
    <row r="151" spans="1:116">
      <c r="A151">
        <v>5319328324</v>
      </c>
      <c r="B151">
        <v>96559106</v>
      </c>
      <c r="C151" s="1">
        <v>42831.490011574075</v>
      </c>
      <c r="D151" s="1">
        <v>42831.494537037041</v>
      </c>
      <c r="E151" t="s">
        <v>1196</v>
      </c>
      <c r="J151" t="s">
        <v>1128</v>
      </c>
      <c r="K151" t="s">
        <v>1197</v>
      </c>
      <c r="L151" t="s">
        <v>1198</v>
      </c>
      <c r="M151" t="s">
        <v>1199</v>
      </c>
      <c r="N151" t="s">
        <v>220</v>
      </c>
      <c r="O151" t="s">
        <v>1200</v>
      </c>
      <c r="P151">
        <v>4</v>
      </c>
      <c r="Q151">
        <v>5</v>
      </c>
      <c r="R151">
        <v>4</v>
      </c>
      <c r="S151">
        <v>5</v>
      </c>
      <c r="T151">
        <v>5</v>
      </c>
      <c r="U151">
        <v>3</v>
      </c>
      <c r="V151">
        <v>3</v>
      </c>
      <c r="W151">
        <v>3</v>
      </c>
      <c r="X151">
        <v>4</v>
      </c>
      <c r="Y151">
        <v>4</v>
      </c>
      <c r="Z151">
        <v>4</v>
      </c>
      <c r="AD151" t="s">
        <v>160</v>
      </c>
      <c r="AL151" t="s">
        <v>284</v>
      </c>
      <c r="AN151" t="s">
        <v>232</v>
      </c>
      <c r="AY151" t="s">
        <v>163</v>
      </c>
      <c r="BC151" t="s">
        <v>196</v>
      </c>
      <c r="BI151" t="s">
        <v>124</v>
      </c>
      <c r="BJ151" t="s">
        <v>124</v>
      </c>
      <c r="BK151" t="s">
        <v>124</v>
      </c>
      <c r="BL151" t="s">
        <v>124</v>
      </c>
      <c r="BM151" t="s">
        <v>140</v>
      </c>
      <c r="BN151" t="s">
        <v>176</v>
      </c>
      <c r="BO151" t="s">
        <v>185</v>
      </c>
      <c r="BR151" t="s">
        <v>120</v>
      </c>
      <c r="BS151" t="s">
        <v>164</v>
      </c>
      <c r="BV151" t="s">
        <v>165</v>
      </c>
      <c r="BX151" t="s">
        <v>119</v>
      </c>
      <c r="BY151" t="s">
        <v>339</v>
      </c>
      <c r="BZ151" t="s">
        <v>120</v>
      </c>
      <c r="CG151" t="s">
        <v>1201</v>
      </c>
      <c r="CH151" t="s">
        <v>1202</v>
      </c>
      <c r="CI151" t="s">
        <v>1203</v>
      </c>
      <c r="CJ151" t="s">
        <v>124</v>
      </c>
      <c r="CK151" t="s">
        <v>177</v>
      </c>
      <c r="CM151" t="s">
        <v>126</v>
      </c>
      <c r="CT151" t="s">
        <v>147</v>
      </c>
      <c r="CX151" t="s">
        <v>149</v>
      </c>
      <c r="DA151" t="s">
        <v>151</v>
      </c>
      <c r="DB151" t="s">
        <v>128</v>
      </c>
      <c r="DD151" t="s">
        <v>225</v>
      </c>
      <c r="DG151" s="16" t="str">
        <f t="shared" si="12"/>
        <v>No</v>
      </c>
      <c r="DH151" s="24" t="str">
        <f t="shared" si="13"/>
        <v/>
      </c>
      <c r="DI151" s="24" t="str">
        <f t="shared" si="14"/>
        <v/>
      </c>
      <c r="DJ151" t="str">
        <f t="shared" si="15"/>
        <v/>
      </c>
      <c r="DK151" t="str">
        <f t="shared" si="16"/>
        <v/>
      </c>
      <c r="DL151" t="str">
        <f t="shared" si="17"/>
        <v/>
      </c>
    </row>
    <row r="152" spans="1:116">
      <c r="A152">
        <v>5318830507</v>
      </c>
      <c r="B152">
        <v>96559106</v>
      </c>
      <c r="C152" s="1">
        <v>42831.015300925923</v>
      </c>
      <c r="D152" s="1">
        <v>42831.024085648147</v>
      </c>
      <c r="E152" t="s">
        <v>1204</v>
      </c>
      <c r="J152" t="s">
        <v>577</v>
      </c>
      <c r="K152" t="s">
        <v>189</v>
      </c>
      <c r="L152" t="s">
        <v>131</v>
      </c>
      <c r="M152" t="s">
        <v>1205</v>
      </c>
      <c r="N152" t="s">
        <v>1206</v>
      </c>
      <c r="O152" t="s">
        <v>1207</v>
      </c>
      <c r="P152">
        <v>5</v>
      </c>
      <c r="Q152">
        <v>5</v>
      </c>
      <c r="R152">
        <v>5</v>
      </c>
      <c r="S152">
        <v>5</v>
      </c>
      <c r="T152">
        <v>3</v>
      </c>
      <c r="U152">
        <v>2</v>
      </c>
      <c r="V152">
        <v>1</v>
      </c>
      <c r="W152">
        <v>1</v>
      </c>
      <c r="X152">
        <v>1</v>
      </c>
      <c r="Y152">
        <v>1</v>
      </c>
      <c r="Z152">
        <v>1</v>
      </c>
      <c r="AB152" t="s">
        <v>174</v>
      </c>
      <c r="AC152" t="s">
        <v>159</v>
      </c>
      <c r="AD152" t="s">
        <v>160</v>
      </c>
      <c r="AE152" t="s">
        <v>221</v>
      </c>
      <c r="AF152" t="s">
        <v>366</v>
      </c>
      <c r="AG152" t="s">
        <v>351</v>
      </c>
      <c r="AH152" t="s">
        <v>244</v>
      </c>
      <c r="AI152" t="s">
        <v>383</v>
      </c>
      <c r="AJ152" t="s">
        <v>209</v>
      </c>
      <c r="AK152" t="s">
        <v>161</v>
      </c>
      <c r="AL152" t="s">
        <v>284</v>
      </c>
      <c r="AP152" t="s">
        <v>135</v>
      </c>
      <c r="AQ152" t="s">
        <v>538</v>
      </c>
      <c r="AR152" t="s">
        <v>136</v>
      </c>
      <c r="AS152" t="s">
        <v>110</v>
      </c>
      <c r="AT152" t="s">
        <v>295</v>
      </c>
      <c r="AU152" t="s">
        <v>111</v>
      </c>
      <c r="AV152" t="s">
        <v>112</v>
      </c>
      <c r="AW152" t="s">
        <v>296</v>
      </c>
      <c r="AX152" t="s">
        <v>360</v>
      </c>
      <c r="AY152" t="s">
        <v>163</v>
      </c>
      <c r="AZ152" t="s">
        <v>194</v>
      </c>
      <c r="BA152" t="s">
        <v>195</v>
      </c>
      <c r="BB152" t="s">
        <v>137</v>
      </c>
      <c r="BC152" t="s">
        <v>196</v>
      </c>
      <c r="BD152" t="s">
        <v>138</v>
      </c>
      <c r="BE152" t="s">
        <v>285</v>
      </c>
      <c r="BF152" t="s">
        <v>113</v>
      </c>
      <c r="BG152" t="s">
        <v>114</v>
      </c>
      <c r="BI152" t="s">
        <v>124</v>
      </c>
      <c r="BJ152" t="s">
        <v>124</v>
      </c>
      <c r="BK152" t="s">
        <v>124</v>
      </c>
      <c r="BL152" t="s">
        <v>124</v>
      </c>
      <c r="BM152" t="s">
        <v>175</v>
      </c>
      <c r="BN152" t="s">
        <v>176</v>
      </c>
      <c r="BO152" t="s">
        <v>118</v>
      </c>
      <c r="BR152" t="s">
        <v>120</v>
      </c>
      <c r="BU152" t="s">
        <v>121</v>
      </c>
      <c r="BZ152" t="s">
        <v>120</v>
      </c>
      <c r="CB152" t="s">
        <v>121</v>
      </c>
      <c r="CF152" t="s">
        <v>122</v>
      </c>
      <c r="CG152" t="s">
        <v>1208</v>
      </c>
      <c r="CH152" t="s">
        <v>1209</v>
      </c>
      <c r="CI152" t="s">
        <v>1210</v>
      </c>
      <c r="CJ152" t="s">
        <v>124</v>
      </c>
      <c r="CK152" t="s">
        <v>213</v>
      </c>
      <c r="CM152" t="s">
        <v>126</v>
      </c>
      <c r="CO152" s="1">
        <v>42869</v>
      </c>
      <c r="CS152" t="s">
        <v>127</v>
      </c>
      <c r="CT152" t="s">
        <v>147</v>
      </c>
      <c r="CW152" t="s">
        <v>1211</v>
      </c>
      <c r="DA152" t="s">
        <v>151</v>
      </c>
      <c r="DB152" t="s">
        <v>128</v>
      </c>
      <c r="DG152" s="16" t="str">
        <f t="shared" si="12"/>
        <v>Yes</v>
      </c>
      <c r="DH152" s="24" t="str">
        <f t="shared" si="13"/>
        <v/>
      </c>
      <c r="DI152" s="24" t="str">
        <f t="shared" si="14"/>
        <v/>
      </c>
      <c r="DJ152" t="str">
        <f t="shared" si="15"/>
        <v/>
      </c>
      <c r="DK152" t="str">
        <f t="shared" si="16"/>
        <v/>
      </c>
      <c r="DL152" t="str">
        <f t="shared" si="17"/>
        <v/>
      </c>
    </row>
    <row r="153" spans="1:116">
      <c r="A153">
        <v>5318813428</v>
      </c>
      <c r="B153">
        <v>96559106</v>
      </c>
      <c r="C153" s="1">
        <v>42831.006111111114</v>
      </c>
      <c r="D153" s="1">
        <v>42831.010162037041</v>
      </c>
      <c r="E153" t="s">
        <v>1212</v>
      </c>
      <c r="J153" t="s">
        <v>1213</v>
      </c>
      <c r="K153" t="s">
        <v>264</v>
      </c>
      <c r="L153" t="s">
        <v>1214</v>
      </c>
      <c r="M153" t="s">
        <v>172</v>
      </c>
      <c r="P153">
        <v>2</v>
      </c>
      <c r="Q153">
        <v>5</v>
      </c>
      <c r="R153">
        <v>4</v>
      </c>
      <c r="S153">
        <v>5</v>
      </c>
      <c r="T153">
        <v>5</v>
      </c>
      <c r="X153">
        <v>3</v>
      </c>
      <c r="Y153">
        <v>4</v>
      </c>
      <c r="Z153">
        <v>2</v>
      </c>
      <c r="AJ153" t="s">
        <v>209</v>
      </c>
      <c r="AO153" t="s">
        <v>332</v>
      </c>
      <c r="AU153" t="s">
        <v>111</v>
      </c>
      <c r="BI153" t="s">
        <v>124</v>
      </c>
      <c r="BJ153" t="s">
        <v>124</v>
      </c>
      <c r="BK153" t="s">
        <v>124</v>
      </c>
      <c r="BL153" t="s">
        <v>124</v>
      </c>
      <c r="BM153" t="s">
        <v>140</v>
      </c>
      <c r="BN153" t="s">
        <v>176</v>
      </c>
      <c r="BO153" t="s">
        <v>118</v>
      </c>
      <c r="BS153" t="s">
        <v>164</v>
      </c>
      <c r="BV153" t="s">
        <v>165</v>
      </c>
      <c r="BW153" t="s">
        <v>480</v>
      </c>
      <c r="CD153" t="s">
        <v>165</v>
      </c>
      <c r="CJ153" t="s">
        <v>124</v>
      </c>
      <c r="CK153" t="s">
        <v>177</v>
      </c>
      <c r="CT153" t="s">
        <v>147</v>
      </c>
      <c r="CW153" t="s">
        <v>1215</v>
      </c>
      <c r="DB153" t="s">
        <v>128</v>
      </c>
      <c r="DD153" t="s">
        <v>225</v>
      </c>
      <c r="DG153" s="16" t="str">
        <f t="shared" si="12"/>
        <v>No</v>
      </c>
      <c r="DH153" s="24" t="str">
        <f t="shared" si="13"/>
        <v/>
      </c>
      <c r="DI153" s="24" t="str">
        <f t="shared" si="14"/>
        <v/>
      </c>
      <c r="DJ153" t="str">
        <f t="shared" si="15"/>
        <v/>
      </c>
      <c r="DK153" t="str">
        <f t="shared" si="16"/>
        <v/>
      </c>
      <c r="DL153" t="str">
        <f t="shared" si="17"/>
        <v/>
      </c>
    </row>
    <row r="154" spans="1:116">
      <c r="A154">
        <v>5318526870</v>
      </c>
      <c r="B154">
        <v>96559106</v>
      </c>
      <c r="C154" s="1">
        <v>42830.827233796299</v>
      </c>
      <c r="D154" s="1">
        <v>42830.834120370368</v>
      </c>
      <c r="E154" t="s">
        <v>1216</v>
      </c>
      <c r="J154" t="s">
        <v>1217</v>
      </c>
      <c r="K154" t="s">
        <v>1218</v>
      </c>
      <c r="M154" t="s">
        <v>1219</v>
      </c>
      <c r="N154" t="s">
        <v>1220</v>
      </c>
      <c r="O154" t="s">
        <v>1221</v>
      </c>
      <c r="P154">
        <v>3</v>
      </c>
      <c r="Q154">
        <v>5</v>
      </c>
      <c r="R154">
        <v>5</v>
      </c>
      <c r="S154">
        <v>5</v>
      </c>
      <c r="T154">
        <v>4</v>
      </c>
      <c r="U154">
        <v>3</v>
      </c>
      <c r="V154">
        <v>2</v>
      </c>
      <c r="W154">
        <v>1</v>
      </c>
      <c r="X154">
        <v>1</v>
      </c>
      <c r="Y154">
        <v>1</v>
      </c>
      <c r="Z154">
        <v>1</v>
      </c>
      <c r="AB154" t="s">
        <v>174</v>
      </c>
      <c r="AC154" t="s">
        <v>159</v>
      </c>
      <c r="AD154" t="s">
        <v>160</v>
      </c>
      <c r="AE154" t="s">
        <v>221</v>
      </c>
      <c r="AI154" t="s">
        <v>383</v>
      </c>
      <c r="AJ154" t="s">
        <v>209</v>
      </c>
      <c r="AL154" t="s">
        <v>284</v>
      </c>
      <c r="AM154" t="s">
        <v>162</v>
      </c>
      <c r="AN154" t="s">
        <v>232</v>
      </c>
      <c r="BD154" t="s">
        <v>138</v>
      </c>
      <c r="BI154" t="s">
        <v>124</v>
      </c>
      <c r="BJ154" t="s">
        <v>124</v>
      </c>
      <c r="BK154" t="s">
        <v>124</v>
      </c>
      <c r="BL154" t="s">
        <v>124</v>
      </c>
      <c r="BM154" t="s">
        <v>116</v>
      </c>
      <c r="BN154" t="s">
        <v>117</v>
      </c>
      <c r="BO154" t="s">
        <v>260</v>
      </c>
      <c r="BP154" t="s">
        <v>119</v>
      </c>
      <c r="BQ154" t="s">
        <v>339</v>
      </c>
      <c r="BR154" t="s">
        <v>120</v>
      </c>
      <c r="BV154" t="s">
        <v>165</v>
      </c>
      <c r="BW154" t="s">
        <v>480</v>
      </c>
      <c r="BZ154" t="s">
        <v>120</v>
      </c>
      <c r="CA154" t="s">
        <v>142</v>
      </c>
      <c r="CE154" t="s">
        <v>632</v>
      </c>
      <c r="CH154" t="s">
        <v>1222</v>
      </c>
      <c r="CJ154" t="s">
        <v>124</v>
      </c>
      <c r="CK154" t="s">
        <v>168</v>
      </c>
      <c r="CM154" t="s">
        <v>126</v>
      </c>
      <c r="CO154" s="1">
        <v>42869</v>
      </c>
      <c r="CP154" t="s">
        <v>261</v>
      </c>
      <c r="CT154" t="s">
        <v>147</v>
      </c>
      <c r="CX154" t="s">
        <v>149</v>
      </c>
      <c r="CY154" t="s">
        <v>150</v>
      </c>
      <c r="DA154" t="s">
        <v>151</v>
      </c>
      <c r="DB154" t="s">
        <v>128</v>
      </c>
      <c r="DC154" t="s">
        <v>152</v>
      </c>
      <c r="DD154" t="s">
        <v>225</v>
      </c>
      <c r="DG154" s="16" t="str">
        <f t="shared" si="12"/>
        <v>Yes</v>
      </c>
      <c r="DH154" s="24" t="str">
        <f t="shared" si="13"/>
        <v/>
      </c>
      <c r="DI154" s="24" t="str">
        <f t="shared" si="14"/>
        <v/>
      </c>
      <c r="DJ154" t="str">
        <f t="shared" si="15"/>
        <v/>
      </c>
      <c r="DK154" t="str">
        <f t="shared" si="16"/>
        <v/>
      </c>
      <c r="DL154" t="str">
        <f t="shared" si="17"/>
        <v/>
      </c>
    </row>
    <row r="155" spans="1:116">
      <c r="A155">
        <v>5318504768</v>
      </c>
      <c r="B155">
        <v>96559106</v>
      </c>
      <c r="C155" s="1">
        <v>42830.820937500001</v>
      </c>
      <c r="D155" s="1">
        <v>42830.82472222222</v>
      </c>
      <c r="E155" t="s">
        <v>1223</v>
      </c>
      <c r="J155" t="s">
        <v>1224</v>
      </c>
      <c r="K155" t="s">
        <v>1225</v>
      </c>
      <c r="M155" t="s">
        <v>192</v>
      </c>
      <c r="N155" t="s">
        <v>1226</v>
      </c>
      <c r="P155">
        <v>4</v>
      </c>
      <c r="Q155">
        <v>4</v>
      </c>
      <c r="R155">
        <v>3</v>
      </c>
      <c r="S155">
        <v>4</v>
      </c>
      <c r="T155">
        <v>3</v>
      </c>
      <c r="Y155">
        <v>3</v>
      </c>
      <c r="AB155" t="s">
        <v>174</v>
      </c>
      <c r="AE155" t="s">
        <v>221</v>
      </c>
      <c r="AM155" t="s">
        <v>162</v>
      </c>
      <c r="BK155" t="s">
        <v>124</v>
      </c>
      <c r="BL155" t="s">
        <v>124</v>
      </c>
      <c r="BM155" t="s">
        <v>175</v>
      </c>
      <c r="BN155" t="s">
        <v>176</v>
      </c>
      <c r="BO155" t="s">
        <v>185</v>
      </c>
      <c r="BR155" t="s">
        <v>120</v>
      </c>
      <c r="BT155" t="s">
        <v>142</v>
      </c>
      <c r="BZ155" t="s">
        <v>120</v>
      </c>
      <c r="CJ155" t="s">
        <v>124</v>
      </c>
      <c r="CK155" t="s">
        <v>213</v>
      </c>
      <c r="CM155" t="s">
        <v>146</v>
      </c>
      <c r="CP155" t="s">
        <v>261</v>
      </c>
      <c r="CT155" t="s">
        <v>147</v>
      </c>
      <c r="CY155" t="s">
        <v>150</v>
      </c>
      <c r="DA155" t="s">
        <v>151</v>
      </c>
      <c r="DB155" t="s">
        <v>128</v>
      </c>
      <c r="DG155" s="16" t="str">
        <f t="shared" si="12"/>
        <v>Yes</v>
      </c>
      <c r="DH155" s="24" t="str">
        <f t="shared" si="13"/>
        <v/>
      </c>
      <c r="DI155" s="24" t="str">
        <f t="shared" si="14"/>
        <v/>
      </c>
      <c r="DJ155" t="str">
        <f t="shared" si="15"/>
        <v/>
      </c>
      <c r="DK155" t="str">
        <f t="shared" si="16"/>
        <v/>
      </c>
      <c r="DL155" t="str">
        <f t="shared" si="17"/>
        <v/>
      </c>
    </row>
    <row r="156" spans="1:116">
      <c r="A156">
        <v>5318416752</v>
      </c>
      <c r="B156">
        <v>96559106</v>
      </c>
      <c r="C156" s="1">
        <v>42830.781840277778</v>
      </c>
      <c r="D156" s="1">
        <v>42830.788645833331</v>
      </c>
      <c r="E156" t="s">
        <v>1227</v>
      </c>
      <c r="J156" t="s">
        <v>1228</v>
      </c>
      <c r="K156" t="s">
        <v>1229</v>
      </c>
      <c r="M156" t="s">
        <v>1230</v>
      </c>
      <c r="P156">
        <v>5</v>
      </c>
      <c r="Q156">
        <v>5</v>
      </c>
      <c r="R156">
        <v>5</v>
      </c>
      <c r="S156">
        <v>5</v>
      </c>
      <c r="T156">
        <v>5</v>
      </c>
      <c r="AA156" t="s">
        <v>1231</v>
      </c>
      <c r="BH156" t="s">
        <v>1232</v>
      </c>
      <c r="BK156" t="s">
        <v>124</v>
      </c>
      <c r="BL156" t="s">
        <v>124</v>
      </c>
      <c r="BM156" t="s">
        <v>175</v>
      </c>
      <c r="BN156" t="s">
        <v>176</v>
      </c>
      <c r="BO156" t="s">
        <v>286</v>
      </c>
      <c r="BR156" t="s">
        <v>120</v>
      </c>
      <c r="BT156" t="s">
        <v>142</v>
      </c>
      <c r="BV156" t="s">
        <v>165</v>
      </c>
      <c r="BX156" t="s">
        <v>119</v>
      </c>
      <c r="BZ156" t="s">
        <v>120</v>
      </c>
      <c r="CA156" t="s">
        <v>142</v>
      </c>
      <c r="CG156" t="s">
        <v>1233</v>
      </c>
      <c r="CH156" t="s">
        <v>1234</v>
      </c>
      <c r="CI156" t="s">
        <v>1235</v>
      </c>
      <c r="CJ156" t="s">
        <v>124</v>
      </c>
      <c r="CK156" t="s">
        <v>144</v>
      </c>
      <c r="CL156" t="s">
        <v>1236</v>
      </c>
      <c r="CM156" t="s">
        <v>126</v>
      </c>
      <c r="CV156" t="s">
        <v>249</v>
      </c>
      <c r="CW156" t="s">
        <v>1237</v>
      </c>
      <c r="CY156" t="s">
        <v>150</v>
      </c>
      <c r="DE156" t="s">
        <v>144</v>
      </c>
      <c r="DF156" t="s">
        <v>1238</v>
      </c>
      <c r="DG156" s="16" t="str">
        <f t="shared" si="12"/>
        <v>No</v>
      </c>
      <c r="DH156" s="24" t="str">
        <f t="shared" si="13"/>
        <v/>
      </c>
      <c r="DI156" s="24" t="str">
        <f t="shared" si="14"/>
        <v/>
      </c>
      <c r="DJ156" t="str">
        <f t="shared" si="15"/>
        <v>No Response to #6</v>
      </c>
      <c r="DK156" t="str">
        <f t="shared" si="16"/>
        <v/>
      </c>
      <c r="DL156" t="str">
        <f t="shared" si="17"/>
        <v/>
      </c>
    </row>
    <row r="157" spans="1:116" hidden="1">
      <c r="A157">
        <v>5316866315</v>
      </c>
      <c r="B157">
        <v>96559106</v>
      </c>
      <c r="C157" s="1">
        <v>42829.856226851851</v>
      </c>
      <c r="D157" s="1">
        <v>42829.858773148146</v>
      </c>
      <c r="E157" t="s">
        <v>1239</v>
      </c>
      <c r="J157" t="s">
        <v>332</v>
      </c>
      <c r="K157" t="s">
        <v>1050</v>
      </c>
      <c r="P157">
        <v>3</v>
      </c>
      <c r="Q157">
        <v>4</v>
      </c>
      <c r="R157">
        <v>4</v>
      </c>
      <c r="S157">
        <v>4</v>
      </c>
      <c r="T157">
        <v>2</v>
      </c>
      <c r="U157">
        <v>5</v>
      </c>
      <c r="V157">
        <v>5</v>
      </c>
      <c r="W157">
        <v>5</v>
      </c>
      <c r="X157">
        <v>4</v>
      </c>
      <c r="Y157">
        <v>4</v>
      </c>
      <c r="Z157">
        <v>4</v>
      </c>
      <c r="AN157" t="s">
        <v>232</v>
      </c>
      <c r="BI157" t="s">
        <v>124</v>
      </c>
      <c r="BJ157" t="s">
        <v>124</v>
      </c>
      <c r="BK157" t="s">
        <v>124</v>
      </c>
      <c r="BL157" t="s">
        <v>124</v>
      </c>
      <c r="BM157" t="s">
        <v>140</v>
      </c>
      <c r="BN157" t="s">
        <v>176</v>
      </c>
      <c r="BO157" t="s">
        <v>185</v>
      </c>
      <c r="BP157" t="s">
        <v>119</v>
      </c>
      <c r="BV157" t="s">
        <v>165</v>
      </c>
      <c r="BW157" t="s">
        <v>480</v>
      </c>
      <c r="BX157" t="s">
        <v>119</v>
      </c>
      <c r="BZ157" t="s">
        <v>120</v>
      </c>
      <c r="CE157" t="s">
        <v>632</v>
      </c>
      <c r="CG157" t="s">
        <v>1240</v>
      </c>
      <c r="CJ157" t="s">
        <v>124</v>
      </c>
      <c r="CK157" t="s">
        <v>213</v>
      </c>
      <c r="CM157" t="s">
        <v>146</v>
      </c>
      <c r="CU157" t="s">
        <v>518</v>
      </c>
      <c r="CY157" t="s">
        <v>150</v>
      </c>
      <c r="DA157" t="s">
        <v>151</v>
      </c>
      <c r="DB157" t="s">
        <v>128</v>
      </c>
      <c r="DG157" s="16" t="str">
        <f t="shared" si="12"/>
        <v>No</v>
      </c>
      <c r="DH157" s="24" t="str">
        <f t="shared" si="13"/>
        <v/>
      </c>
      <c r="DI157" s="24" t="str">
        <f t="shared" si="14"/>
        <v>No Response to #2</v>
      </c>
      <c r="DJ157" t="str">
        <f t="shared" si="15"/>
        <v/>
      </c>
      <c r="DK157" t="str">
        <f t="shared" si="16"/>
        <v/>
      </c>
      <c r="DL157" t="str">
        <f t="shared" si="17"/>
        <v/>
      </c>
    </row>
    <row r="158" spans="1:116">
      <c r="A158">
        <v>5316677387</v>
      </c>
      <c r="B158">
        <v>96559106</v>
      </c>
      <c r="C158" s="1">
        <v>42829.768680555557</v>
      </c>
      <c r="D158" s="1">
        <v>42829.786793981482</v>
      </c>
      <c r="E158" t="s">
        <v>1241</v>
      </c>
      <c r="J158" t="s">
        <v>203</v>
      </c>
      <c r="K158" t="s">
        <v>131</v>
      </c>
      <c r="L158" t="s">
        <v>786</v>
      </c>
      <c r="M158" t="s">
        <v>338</v>
      </c>
      <c r="N158" t="s">
        <v>1242</v>
      </c>
      <c r="P158">
        <v>5</v>
      </c>
      <c r="Q158">
        <v>5</v>
      </c>
      <c r="R158">
        <v>4</v>
      </c>
      <c r="S158">
        <v>4</v>
      </c>
      <c r="T158">
        <v>2</v>
      </c>
      <c r="U158">
        <v>5</v>
      </c>
      <c r="V158">
        <v>5</v>
      </c>
      <c r="W158">
        <v>3</v>
      </c>
      <c r="X158">
        <v>2</v>
      </c>
      <c r="Y158">
        <v>2</v>
      </c>
      <c r="Z158">
        <v>2</v>
      </c>
      <c r="AB158" t="s">
        <v>174</v>
      </c>
      <c r="AE158" t="s">
        <v>221</v>
      </c>
      <c r="AP158" t="s">
        <v>135</v>
      </c>
      <c r="BB158" t="s">
        <v>137</v>
      </c>
      <c r="BD158" t="s">
        <v>138</v>
      </c>
      <c r="BI158" t="s">
        <v>124</v>
      </c>
      <c r="BJ158" t="s">
        <v>124</v>
      </c>
      <c r="BK158" t="s">
        <v>124</v>
      </c>
      <c r="BL158" t="s">
        <v>124</v>
      </c>
      <c r="BM158" t="s">
        <v>175</v>
      </c>
      <c r="BN158" t="s">
        <v>176</v>
      </c>
      <c r="BO158" t="s">
        <v>118</v>
      </c>
      <c r="BR158" t="s">
        <v>120</v>
      </c>
      <c r="BU158" t="s">
        <v>121</v>
      </c>
      <c r="BW158" t="s">
        <v>480</v>
      </c>
      <c r="BZ158" t="s">
        <v>120</v>
      </c>
      <c r="CB158" t="s">
        <v>121</v>
      </c>
      <c r="CF158" t="s">
        <v>122</v>
      </c>
      <c r="CG158" t="s">
        <v>1243</v>
      </c>
      <c r="CH158" t="s">
        <v>1244</v>
      </c>
      <c r="CJ158" t="s">
        <v>124</v>
      </c>
      <c r="CK158" t="s">
        <v>125</v>
      </c>
      <c r="CM158" t="s">
        <v>126</v>
      </c>
      <c r="CN158" t="s">
        <v>215</v>
      </c>
      <c r="CO158" s="1">
        <v>42869</v>
      </c>
      <c r="CS158" t="s">
        <v>127</v>
      </c>
      <c r="DB158" t="s">
        <v>128</v>
      </c>
      <c r="DC158" t="s">
        <v>152</v>
      </c>
      <c r="DD158" t="s">
        <v>225</v>
      </c>
      <c r="DG158" s="16" t="str">
        <f t="shared" si="12"/>
        <v>Yes</v>
      </c>
      <c r="DH158" s="24" t="str">
        <f t="shared" si="13"/>
        <v/>
      </c>
      <c r="DI158" s="24" t="str">
        <f t="shared" si="14"/>
        <v/>
      </c>
      <c r="DJ158" t="str">
        <f t="shared" si="15"/>
        <v/>
      </c>
      <c r="DK158" t="str">
        <f t="shared" si="16"/>
        <v/>
      </c>
      <c r="DL158" t="str">
        <f t="shared" si="17"/>
        <v/>
      </c>
    </row>
    <row r="159" spans="1:116">
      <c r="A159">
        <v>5316648163</v>
      </c>
      <c r="B159">
        <v>96559106</v>
      </c>
      <c r="C159" s="1">
        <v>42829.765162037038</v>
      </c>
      <c r="D159" s="1">
        <v>42829.775219907409</v>
      </c>
      <c r="E159" t="s">
        <v>1245</v>
      </c>
      <c r="J159" t="s">
        <v>1246</v>
      </c>
      <c r="K159" t="s">
        <v>335</v>
      </c>
      <c r="L159" t="s">
        <v>577</v>
      </c>
      <c r="M159" t="s">
        <v>1247</v>
      </c>
      <c r="N159" t="s">
        <v>1248</v>
      </c>
      <c r="O159" t="s">
        <v>1249</v>
      </c>
      <c r="P159">
        <v>3</v>
      </c>
      <c r="Q159">
        <v>3</v>
      </c>
      <c r="R159">
        <v>5</v>
      </c>
      <c r="S159">
        <v>4</v>
      </c>
      <c r="T159">
        <v>3</v>
      </c>
      <c r="U159">
        <v>2</v>
      </c>
      <c r="V159">
        <v>2</v>
      </c>
      <c r="W159">
        <v>2</v>
      </c>
      <c r="X159">
        <v>2</v>
      </c>
      <c r="Y159">
        <v>2</v>
      </c>
      <c r="Z159">
        <v>2</v>
      </c>
      <c r="AA159" t="s">
        <v>1250</v>
      </c>
      <c r="AF159" t="s">
        <v>366</v>
      </c>
      <c r="AL159" t="s">
        <v>284</v>
      </c>
      <c r="AM159" t="s">
        <v>162</v>
      </c>
      <c r="AR159" t="s">
        <v>136</v>
      </c>
      <c r="AV159" t="s">
        <v>112</v>
      </c>
      <c r="BI159" t="s">
        <v>124</v>
      </c>
      <c r="BJ159" t="s">
        <v>115</v>
      </c>
      <c r="BK159" t="s">
        <v>124</v>
      </c>
      <c r="BL159" t="s">
        <v>124</v>
      </c>
      <c r="BM159" t="s">
        <v>140</v>
      </c>
      <c r="BN159" t="s">
        <v>176</v>
      </c>
      <c r="BO159" t="s">
        <v>118</v>
      </c>
      <c r="BP159" t="s">
        <v>119</v>
      </c>
      <c r="BR159" t="s">
        <v>120</v>
      </c>
      <c r="BU159" t="s">
        <v>121</v>
      </c>
      <c r="BX159" t="s">
        <v>119</v>
      </c>
      <c r="BZ159" t="s">
        <v>120</v>
      </c>
      <c r="CB159" t="s">
        <v>121</v>
      </c>
      <c r="CG159" t="s">
        <v>462</v>
      </c>
      <c r="CH159" t="s">
        <v>1251</v>
      </c>
      <c r="CI159" t="s">
        <v>1252</v>
      </c>
      <c r="CJ159" t="s">
        <v>124</v>
      </c>
      <c r="CK159" t="s">
        <v>177</v>
      </c>
      <c r="CM159" t="s">
        <v>146</v>
      </c>
      <c r="CO159" s="1">
        <v>42869</v>
      </c>
      <c r="CS159" t="s">
        <v>127</v>
      </c>
      <c r="CT159" t="s">
        <v>147</v>
      </c>
      <c r="CU159" t="s">
        <v>518</v>
      </c>
      <c r="CW159" t="s">
        <v>1253</v>
      </c>
      <c r="CY159" t="s">
        <v>150</v>
      </c>
      <c r="CZ159" t="s">
        <v>343</v>
      </c>
      <c r="DB159" t="s">
        <v>128</v>
      </c>
      <c r="DC159" t="s">
        <v>152</v>
      </c>
      <c r="DG159" s="16" t="str">
        <f t="shared" si="12"/>
        <v>Yes</v>
      </c>
      <c r="DH159" s="24" t="str">
        <f t="shared" si="13"/>
        <v/>
      </c>
      <c r="DI159" s="24" t="str">
        <f t="shared" si="14"/>
        <v/>
      </c>
      <c r="DJ159" t="str">
        <f t="shared" si="15"/>
        <v/>
      </c>
      <c r="DK159" t="str">
        <f t="shared" si="16"/>
        <v/>
      </c>
      <c r="DL159" t="str">
        <f t="shared" si="17"/>
        <v/>
      </c>
    </row>
    <row r="160" spans="1:116">
      <c r="A160">
        <v>5315559238</v>
      </c>
      <c r="B160">
        <v>96559106</v>
      </c>
      <c r="C160" s="1">
        <v>42829.123518518521</v>
      </c>
      <c r="D160" s="1">
        <v>42829.130509259259</v>
      </c>
      <c r="E160" t="s">
        <v>1254</v>
      </c>
      <c r="J160" t="s">
        <v>1255</v>
      </c>
      <c r="K160" t="s">
        <v>203</v>
      </c>
      <c r="L160" t="s">
        <v>1256</v>
      </c>
      <c r="M160" t="s">
        <v>1257</v>
      </c>
      <c r="N160" t="s">
        <v>1258</v>
      </c>
      <c r="O160" t="s">
        <v>1259</v>
      </c>
      <c r="P160">
        <v>3</v>
      </c>
      <c r="Q160">
        <v>3</v>
      </c>
      <c r="R160">
        <v>5</v>
      </c>
      <c r="S160">
        <v>4</v>
      </c>
      <c r="T160">
        <v>4</v>
      </c>
      <c r="U160">
        <v>3</v>
      </c>
      <c r="V160">
        <v>2</v>
      </c>
      <c r="W160">
        <v>2</v>
      </c>
      <c r="X160">
        <v>2</v>
      </c>
      <c r="Y160">
        <v>2</v>
      </c>
      <c r="Z160">
        <v>2</v>
      </c>
      <c r="AA160" t="s">
        <v>1260</v>
      </c>
      <c r="AC160" t="s">
        <v>159</v>
      </c>
      <c r="AM160" t="s">
        <v>162</v>
      </c>
      <c r="AR160" t="s">
        <v>136</v>
      </c>
      <c r="AU160" t="s">
        <v>111</v>
      </c>
      <c r="AV160" t="s">
        <v>112</v>
      </c>
      <c r="BI160" t="s">
        <v>124</v>
      </c>
      <c r="BJ160" t="s">
        <v>124</v>
      </c>
      <c r="BK160" t="s">
        <v>124</v>
      </c>
      <c r="BL160" t="s">
        <v>124</v>
      </c>
      <c r="BM160" t="s">
        <v>175</v>
      </c>
      <c r="BN160" t="s">
        <v>176</v>
      </c>
      <c r="BO160" t="s">
        <v>141</v>
      </c>
      <c r="BR160" t="s">
        <v>120</v>
      </c>
      <c r="BU160" t="s">
        <v>121</v>
      </c>
      <c r="BV160" t="s">
        <v>165</v>
      </c>
      <c r="BZ160" t="s">
        <v>120</v>
      </c>
      <c r="CA160" t="s">
        <v>142</v>
      </c>
      <c r="CF160" t="s">
        <v>122</v>
      </c>
      <c r="CH160" t="s">
        <v>1261</v>
      </c>
      <c r="CI160" t="s">
        <v>1262</v>
      </c>
      <c r="CJ160" t="s">
        <v>124</v>
      </c>
      <c r="CK160" t="s">
        <v>213</v>
      </c>
      <c r="CM160" t="s">
        <v>126</v>
      </c>
      <c r="CO160" s="1">
        <v>42869</v>
      </c>
      <c r="CT160" t="s">
        <v>147</v>
      </c>
      <c r="CW160" t="s">
        <v>1263</v>
      </c>
      <c r="CX160" t="s">
        <v>149</v>
      </c>
      <c r="CY160" t="s">
        <v>150</v>
      </c>
      <c r="DB160" t="s">
        <v>128</v>
      </c>
      <c r="DG160" s="16" t="str">
        <f t="shared" si="12"/>
        <v>Yes</v>
      </c>
      <c r="DH160" s="24" t="str">
        <f t="shared" si="13"/>
        <v/>
      </c>
      <c r="DI160" s="24" t="str">
        <f t="shared" si="14"/>
        <v/>
      </c>
      <c r="DJ160" t="str">
        <f t="shared" si="15"/>
        <v/>
      </c>
      <c r="DK160" t="str">
        <f t="shared" si="16"/>
        <v/>
      </c>
      <c r="DL160" t="str">
        <f t="shared" si="17"/>
        <v/>
      </c>
    </row>
    <row r="161" spans="1:116">
      <c r="A161">
        <v>5314572734</v>
      </c>
      <c r="B161">
        <v>96559106</v>
      </c>
      <c r="C161" s="1">
        <v>42824.786643518521</v>
      </c>
      <c r="D161" s="1">
        <v>42828.640497685185</v>
      </c>
      <c r="E161" t="s">
        <v>1264</v>
      </c>
      <c r="J161" t="s">
        <v>1265</v>
      </c>
      <c r="K161" t="s">
        <v>1266</v>
      </c>
      <c r="L161" t="s">
        <v>542</v>
      </c>
      <c r="M161" t="s">
        <v>1267</v>
      </c>
      <c r="N161" t="s">
        <v>1268</v>
      </c>
      <c r="O161" t="s">
        <v>1269</v>
      </c>
      <c r="P161">
        <v>2</v>
      </c>
      <c r="Q161">
        <v>5</v>
      </c>
      <c r="R161">
        <v>5</v>
      </c>
      <c r="S161">
        <v>3</v>
      </c>
      <c r="T161">
        <v>5</v>
      </c>
      <c r="U161">
        <v>3</v>
      </c>
      <c r="V161">
        <v>3</v>
      </c>
      <c r="W161">
        <v>1</v>
      </c>
      <c r="X161">
        <v>3</v>
      </c>
      <c r="Y161">
        <v>3</v>
      </c>
      <c r="Z161">
        <v>3</v>
      </c>
      <c r="AD161" t="s">
        <v>160</v>
      </c>
      <c r="AM161" t="s">
        <v>162</v>
      </c>
      <c r="AP161" t="s">
        <v>135</v>
      </c>
      <c r="AU161" t="s">
        <v>111</v>
      </c>
      <c r="BB161" t="s">
        <v>137</v>
      </c>
      <c r="BH161" t="s">
        <v>1270</v>
      </c>
      <c r="BI161" t="s">
        <v>124</v>
      </c>
      <c r="BJ161" t="s">
        <v>124</v>
      </c>
      <c r="BK161" t="s">
        <v>124</v>
      </c>
      <c r="BL161" t="s">
        <v>124</v>
      </c>
      <c r="BM161" t="s">
        <v>175</v>
      </c>
      <c r="BN161" t="s">
        <v>176</v>
      </c>
      <c r="BO161" t="s">
        <v>118</v>
      </c>
      <c r="BP161" t="s">
        <v>119</v>
      </c>
      <c r="BR161" t="s">
        <v>120</v>
      </c>
      <c r="BS161" t="s">
        <v>164</v>
      </c>
      <c r="BX161" t="s">
        <v>119</v>
      </c>
      <c r="BZ161" t="s">
        <v>120</v>
      </c>
      <c r="CF161" t="s">
        <v>122</v>
      </c>
      <c r="CG161" t="s">
        <v>1271</v>
      </c>
      <c r="CH161" t="s">
        <v>1272</v>
      </c>
      <c r="CI161" t="s">
        <v>1273</v>
      </c>
      <c r="CJ161" t="s">
        <v>124</v>
      </c>
      <c r="CK161" t="s">
        <v>177</v>
      </c>
      <c r="CM161" t="s">
        <v>126</v>
      </c>
      <c r="CN161" t="s">
        <v>215</v>
      </c>
      <c r="CO161" s="1">
        <v>42869</v>
      </c>
      <c r="CS161" t="s">
        <v>127</v>
      </c>
      <c r="CW161" t="s">
        <v>1274</v>
      </c>
      <c r="DE161" t="s">
        <v>144</v>
      </c>
      <c r="DF161" t="s">
        <v>597</v>
      </c>
      <c r="DG161" s="16" t="str">
        <f t="shared" si="12"/>
        <v>Yes</v>
      </c>
      <c r="DH161" s="24" t="str">
        <f t="shared" si="13"/>
        <v/>
      </c>
      <c r="DI161" s="24" t="str">
        <f t="shared" si="14"/>
        <v/>
      </c>
      <c r="DJ161" t="str">
        <f t="shared" si="15"/>
        <v/>
      </c>
      <c r="DK161" t="str">
        <f t="shared" si="16"/>
        <v/>
      </c>
      <c r="DL161" t="str">
        <f t="shared" si="17"/>
        <v/>
      </c>
    </row>
    <row r="162" spans="1:116" hidden="1">
      <c r="A162">
        <v>5314483831</v>
      </c>
      <c r="B162">
        <v>96559106</v>
      </c>
      <c r="C162" s="1">
        <v>42828.606886574074</v>
      </c>
      <c r="D162" s="1">
        <v>42828.610289351855</v>
      </c>
      <c r="E162" t="s">
        <v>1275</v>
      </c>
      <c r="J162" t="s">
        <v>156</v>
      </c>
      <c r="K162" t="s">
        <v>131</v>
      </c>
      <c r="L162" t="s">
        <v>189</v>
      </c>
      <c r="P162">
        <v>2</v>
      </c>
      <c r="Q162">
        <v>3</v>
      </c>
      <c r="R162">
        <v>5</v>
      </c>
      <c r="S162">
        <v>4</v>
      </c>
      <c r="T162">
        <v>1</v>
      </c>
      <c r="U162">
        <v>4</v>
      </c>
      <c r="V162">
        <v>4</v>
      </c>
      <c r="W162">
        <v>4</v>
      </c>
      <c r="X162">
        <v>3</v>
      </c>
      <c r="Y162">
        <v>3</v>
      </c>
      <c r="Z162">
        <v>3</v>
      </c>
      <c r="AB162" t="s">
        <v>174</v>
      </c>
      <c r="AP162" t="s">
        <v>135</v>
      </c>
      <c r="AS162" t="s">
        <v>110</v>
      </c>
      <c r="AZ162" t="s">
        <v>194</v>
      </c>
      <c r="BI162" t="s">
        <v>115</v>
      </c>
      <c r="BJ162" t="s">
        <v>115</v>
      </c>
      <c r="BK162" t="s">
        <v>124</v>
      </c>
      <c r="BL162" t="s">
        <v>124</v>
      </c>
      <c r="BM162" t="s">
        <v>175</v>
      </c>
      <c r="BN162" t="s">
        <v>176</v>
      </c>
      <c r="BO162" t="s">
        <v>118</v>
      </c>
      <c r="BR162" t="s">
        <v>120</v>
      </c>
      <c r="BX162" t="s">
        <v>119</v>
      </c>
      <c r="BZ162" t="s">
        <v>120</v>
      </c>
      <c r="CF162" t="s">
        <v>122</v>
      </c>
      <c r="CJ162" t="s">
        <v>124</v>
      </c>
      <c r="CK162" t="s">
        <v>256</v>
      </c>
      <c r="CM162" t="s">
        <v>146</v>
      </c>
      <c r="CP162" t="s">
        <v>261</v>
      </c>
      <c r="CT162" t="s">
        <v>147</v>
      </c>
      <c r="CU162" t="s">
        <v>518</v>
      </c>
      <c r="CX162" t="s">
        <v>149</v>
      </c>
      <c r="CY162" t="s">
        <v>150</v>
      </c>
      <c r="DB162" t="s">
        <v>128</v>
      </c>
      <c r="DG162" s="16" t="str">
        <f t="shared" si="12"/>
        <v>Yes</v>
      </c>
      <c r="DH162" s="24" t="str">
        <f t="shared" si="13"/>
        <v/>
      </c>
      <c r="DI162" s="24" t="str">
        <f t="shared" si="14"/>
        <v>No Response to #2</v>
      </c>
      <c r="DJ162" t="str">
        <f t="shared" si="15"/>
        <v/>
      </c>
      <c r="DK162" t="str">
        <f t="shared" si="16"/>
        <v/>
      </c>
      <c r="DL162" t="str">
        <f t="shared" si="17"/>
        <v/>
      </c>
    </row>
    <row r="163" spans="1:116">
      <c r="A163">
        <v>5314177275</v>
      </c>
      <c r="B163">
        <v>96559106</v>
      </c>
      <c r="C163" s="1">
        <v>42828.463229166664</v>
      </c>
      <c r="D163" s="1">
        <v>42828.474699074075</v>
      </c>
      <c r="E163" t="s">
        <v>1276</v>
      </c>
      <c r="J163" t="s">
        <v>1277</v>
      </c>
      <c r="K163" t="s">
        <v>488</v>
      </c>
      <c r="L163" t="s">
        <v>1278</v>
      </c>
      <c r="M163" t="s">
        <v>1279</v>
      </c>
      <c r="N163" t="s">
        <v>505</v>
      </c>
      <c r="O163" t="s">
        <v>1280</v>
      </c>
      <c r="P163">
        <v>4</v>
      </c>
      <c r="Q163">
        <v>3</v>
      </c>
      <c r="R163">
        <v>5</v>
      </c>
      <c r="S163">
        <v>3</v>
      </c>
      <c r="T163">
        <v>3</v>
      </c>
      <c r="U163">
        <v>1</v>
      </c>
      <c r="V163">
        <v>1</v>
      </c>
      <c r="W163">
        <v>3</v>
      </c>
      <c r="X163">
        <v>1</v>
      </c>
      <c r="Y163">
        <v>1</v>
      </c>
      <c r="Z163">
        <v>1</v>
      </c>
      <c r="AA163" t="s">
        <v>1281</v>
      </c>
      <c r="AD163" t="s">
        <v>160</v>
      </c>
      <c r="AR163" t="s">
        <v>136</v>
      </c>
      <c r="AS163" t="s">
        <v>110</v>
      </c>
      <c r="AZ163" t="s">
        <v>194</v>
      </c>
      <c r="BD163" t="s">
        <v>138</v>
      </c>
      <c r="BH163" t="s">
        <v>1282</v>
      </c>
      <c r="BK163" t="s">
        <v>124</v>
      </c>
      <c r="BL163" t="s">
        <v>124</v>
      </c>
      <c r="BM163" t="s">
        <v>175</v>
      </c>
      <c r="BN163" t="s">
        <v>176</v>
      </c>
      <c r="BO163" t="s">
        <v>260</v>
      </c>
      <c r="BR163" t="s">
        <v>120</v>
      </c>
      <c r="BS163" t="s">
        <v>164</v>
      </c>
      <c r="BV163" t="s">
        <v>165</v>
      </c>
      <c r="BX163" t="s">
        <v>119</v>
      </c>
      <c r="BZ163" t="s">
        <v>120</v>
      </c>
      <c r="CF163" t="s">
        <v>122</v>
      </c>
      <c r="CG163" t="s">
        <v>1283</v>
      </c>
      <c r="CH163" t="s">
        <v>1284</v>
      </c>
      <c r="CI163" t="s">
        <v>1285</v>
      </c>
      <c r="CJ163" t="s">
        <v>124</v>
      </c>
      <c r="CK163" t="s">
        <v>256</v>
      </c>
      <c r="CM163" t="s">
        <v>126</v>
      </c>
      <c r="CO163" s="1">
        <v>42869</v>
      </c>
      <c r="CT163" t="s">
        <v>147</v>
      </c>
      <c r="DE163" t="s">
        <v>144</v>
      </c>
      <c r="DF163" t="s">
        <v>1286</v>
      </c>
      <c r="DG163" s="16" t="str">
        <f t="shared" si="12"/>
        <v>Yes</v>
      </c>
      <c r="DH163" s="24" t="str">
        <f t="shared" si="13"/>
        <v/>
      </c>
      <c r="DI163" s="24" t="str">
        <f t="shared" si="14"/>
        <v/>
      </c>
      <c r="DJ163" t="str">
        <f t="shared" si="15"/>
        <v/>
      </c>
      <c r="DK163" t="str">
        <f t="shared" si="16"/>
        <v/>
      </c>
      <c r="DL163" t="str">
        <f t="shared" si="17"/>
        <v/>
      </c>
    </row>
    <row r="164" spans="1:116" hidden="1">
      <c r="A164">
        <v>5313453194</v>
      </c>
      <c r="B164">
        <v>96559106</v>
      </c>
      <c r="C164" s="1">
        <v>42827.700613425928</v>
      </c>
      <c r="D164" s="1">
        <v>42827.708055555559</v>
      </c>
      <c r="E164" t="s">
        <v>1287</v>
      </c>
      <c r="J164" t="s">
        <v>1288</v>
      </c>
      <c r="K164" t="s">
        <v>1289</v>
      </c>
      <c r="L164" t="s">
        <v>1290</v>
      </c>
      <c r="P164">
        <v>5</v>
      </c>
      <c r="Q164">
        <v>4</v>
      </c>
      <c r="R164">
        <v>4</v>
      </c>
      <c r="S164">
        <v>4</v>
      </c>
      <c r="T164">
        <v>4</v>
      </c>
      <c r="U164">
        <v>5</v>
      </c>
      <c r="V164">
        <v>4</v>
      </c>
      <c r="W164">
        <v>3</v>
      </c>
      <c r="X164">
        <v>3</v>
      </c>
      <c r="Y164">
        <v>3</v>
      </c>
      <c r="Z164">
        <v>3</v>
      </c>
      <c r="BK164" t="s">
        <v>124</v>
      </c>
      <c r="BL164" t="s">
        <v>124</v>
      </c>
      <c r="BM164" t="s">
        <v>175</v>
      </c>
      <c r="BN164" t="s">
        <v>176</v>
      </c>
      <c r="BO164" t="s">
        <v>260</v>
      </c>
      <c r="BR164" t="s">
        <v>120</v>
      </c>
      <c r="BT164" t="s">
        <v>142</v>
      </c>
      <c r="BU164" t="s">
        <v>121</v>
      </c>
      <c r="BV164" t="s">
        <v>165</v>
      </c>
      <c r="BX164" t="s">
        <v>119</v>
      </c>
      <c r="BZ164" t="s">
        <v>120</v>
      </c>
      <c r="CA164" t="s">
        <v>142</v>
      </c>
      <c r="CB164" t="s">
        <v>121</v>
      </c>
      <c r="CD164" t="s">
        <v>165</v>
      </c>
      <c r="CJ164" t="s">
        <v>124</v>
      </c>
      <c r="CK164" t="s">
        <v>213</v>
      </c>
      <c r="CM164" t="s">
        <v>126</v>
      </c>
      <c r="CO164" s="1">
        <v>42869</v>
      </c>
      <c r="CT164" t="s">
        <v>147</v>
      </c>
      <c r="CX164" t="s">
        <v>149</v>
      </c>
      <c r="CY164" t="s">
        <v>150</v>
      </c>
      <c r="DB164" t="s">
        <v>128</v>
      </c>
      <c r="DG164" s="16" t="str">
        <f t="shared" si="12"/>
        <v>Yes</v>
      </c>
      <c r="DH164" s="24" t="str">
        <f t="shared" si="13"/>
        <v/>
      </c>
      <c r="DI164" s="24" t="str">
        <f t="shared" si="14"/>
        <v>No Response to #2</v>
      </c>
      <c r="DJ164" t="str">
        <f t="shared" si="15"/>
        <v>No Response to #6</v>
      </c>
      <c r="DK164" t="str">
        <f t="shared" si="16"/>
        <v/>
      </c>
      <c r="DL164" t="str">
        <f t="shared" si="17"/>
        <v/>
      </c>
    </row>
    <row r="165" spans="1:116">
      <c r="A165">
        <v>5313026202</v>
      </c>
      <c r="B165">
        <v>96559106</v>
      </c>
      <c r="C165" s="1">
        <v>42827.016597222224</v>
      </c>
      <c r="D165" s="1">
        <v>42827.033784722225</v>
      </c>
      <c r="E165" t="s">
        <v>1291</v>
      </c>
      <c r="J165" t="s">
        <v>189</v>
      </c>
      <c r="K165" t="s">
        <v>1292</v>
      </c>
      <c r="L165" t="s">
        <v>1293</v>
      </c>
      <c r="M165" t="s">
        <v>1294</v>
      </c>
      <c r="N165" t="s">
        <v>1295</v>
      </c>
      <c r="O165" t="s">
        <v>1296</v>
      </c>
      <c r="P165">
        <v>5</v>
      </c>
      <c r="Q165">
        <v>4</v>
      </c>
      <c r="R165">
        <v>3</v>
      </c>
      <c r="S165">
        <v>4</v>
      </c>
      <c r="T165">
        <v>3</v>
      </c>
      <c r="U165">
        <v>3</v>
      </c>
      <c r="V165">
        <v>4</v>
      </c>
      <c r="W165">
        <v>4</v>
      </c>
      <c r="X165">
        <v>3</v>
      </c>
      <c r="Y165">
        <v>3</v>
      </c>
      <c r="Z165">
        <v>2</v>
      </c>
      <c r="AB165" t="s">
        <v>174</v>
      </c>
      <c r="AD165" t="s">
        <v>160</v>
      </c>
      <c r="AJ165" t="s">
        <v>209</v>
      </c>
      <c r="AO165" t="s">
        <v>332</v>
      </c>
      <c r="AY165" t="s">
        <v>163</v>
      </c>
      <c r="BI165" t="s">
        <v>115</v>
      </c>
      <c r="BJ165" t="s">
        <v>124</v>
      </c>
      <c r="BK165" t="s">
        <v>124</v>
      </c>
      <c r="BL165" t="s">
        <v>124</v>
      </c>
      <c r="BM165" t="s">
        <v>175</v>
      </c>
      <c r="BN165" t="s">
        <v>176</v>
      </c>
      <c r="BO165" t="s">
        <v>260</v>
      </c>
      <c r="BP165" t="s">
        <v>119</v>
      </c>
      <c r="BS165" t="s">
        <v>164</v>
      </c>
      <c r="BV165" t="s">
        <v>165</v>
      </c>
      <c r="BX165" t="s">
        <v>119</v>
      </c>
      <c r="BZ165" t="s">
        <v>120</v>
      </c>
      <c r="CB165" t="s">
        <v>121</v>
      </c>
      <c r="CI165" t="s">
        <v>1297</v>
      </c>
      <c r="CJ165" t="s">
        <v>124</v>
      </c>
      <c r="CK165" t="s">
        <v>342</v>
      </c>
      <c r="CM165" t="s">
        <v>146</v>
      </c>
      <c r="CV165" t="s">
        <v>249</v>
      </c>
      <c r="CY165" t="s">
        <v>150</v>
      </c>
      <c r="DB165" t="s">
        <v>128</v>
      </c>
      <c r="DG165" s="16" t="str">
        <f t="shared" si="12"/>
        <v>No</v>
      </c>
      <c r="DH165" s="24" t="str">
        <f t="shared" si="13"/>
        <v/>
      </c>
      <c r="DI165" s="24" t="str">
        <f t="shared" si="14"/>
        <v/>
      </c>
      <c r="DJ165" t="str">
        <f t="shared" si="15"/>
        <v/>
      </c>
      <c r="DK165" t="str">
        <f t="shared" si="16"/>
        <v/>
      </c>
      <c r="DL165" t="str">
        <f t="shared" si="17"/>
        <v/>
      </c>
    </row>
    <row r="166" spans="1:116">
      <c r="A166">
        <v>5312747474</v>
      </c>
      <c r="B166">
        <v>96559106</v>
      </c>
      <c r="C166" s="1">
        <v>42826.671967592592</v>
      </c>
      <c r="D166" s="1">
        <v>42826.683136574073</v>
      </c>
      <c r="E166" t="s">
        <v>1298</v>
      </c>
      <c r="J166" t="s">
        <v>1299</v>
      </c>
      <c r="K166" t="s">
        <v>606</v>
      </c>
      <c r="M166" t="s">
        <v>189</v>
      </c>
      <c r="N166" t="s">
        <v>157</v>
      </c>
      <c r="P166">
        <v>5</v>
      </c>
      <c r="Q166">
        <v>5</v>
      </c>
      <c r="R166">
        <v>4</v>
      </c>
      <c r="S166">
        <v>5</v>
      </c>
      <c r="T166">
        <v>4</v>
      </c>
      <c r="U166">
        <v>4</v>
      </c>
      <c r="V166">
        <v>4</v>
      </c>
      <c r="W166">
        <v>4</v>
      </c>
      <c r="X166">
        <v>3</v>
      </c>
      <c r="Y166">
        <v>4</v>
      </c>
      <c r="Z166">
        <v>4</v>
      </c>
      <c r="AI166" t="s">
        <v>383</v>
      </c>
      <c r="AP166" t="s">
        <v>135</v>
      </c>
      <c r="BE166" t="s">
        <v>285</v>
      </c>
      <c r="BJ166" t="s">
        <v>124</v>
      </c>
      <c r="BK166" t="s">
        <v>124</v>
      </c>
      <c r="BL166" t="s">
        <v>124</v>
      </c>
      <c r="BM166" t="s">
        <v>175</v>
      </c>
      <c r="BN166" t="s">
        <v>222</v>
      </c>
      <c r="BO166" t="s">
        <v>353</v>
      </c>
      <c r="BP166" t="s">
        <v>119</v>
      </c>
      <c r="BQ166" t="s">
        <v>339</v>
      </c>
      <c r="BS166" t="s">
        <v>164</v>
      </c>
      <c r="CA166" t="s">
        <v>142</v>
      </c>
      <c r="CB166" t="s">
        <v>121</v>
      </c>
      <c r="CD166" t="s">
        <v>165</v>
      </c>
      <c r="CG166" t="s">
        <v>1300</v>
      </c>
      <c r="CH166" t="s">
        <v>1301</v>
      </c>
      <c r="CI166" t="s">
        <v>1302</v>
      </c>
      <c r="CJ166" t="s">
        <v>124</v>
      </c>
      <c r="CK166" t="s">
        <v>256</v>
      </c>
      <c r="CM166" t="s">
        <v>146</v>
      </c>
      <c r="CO166" s="1">
        <v>42869</v>
      </c>
      <c r="CT166" t="s">
        <v>147</v>
      </c>
      <c r="CY166" t="s">
        <v>150</v>
      </c>
      <c r="DC166" t="s">
        <v>152</v>
      </c>
      <c r="DE166" t="s">
        <v>144</v>
      </c>
      <c r="DF166" t="s">
        <v>1303</v>
      </c>
      <c r="DG166" s="16" t="str">
        <f t="shared" si="12"/>
        <v>Yes</v>
      </c>
      <c r="DH166" s="24" t="str">
        <f t="shared" si="13"/>
        <v/>
      </c>
      <c r="DI166" s="24" t="str">
        <f t="shared" si="14"/>
        <v/>
      </c>
      <c r="DJ166" t="str">
        <f t="shared" si="15"/>
        <v/>
      </c>
      <c r="DK166" t="str">
        <f t="shared" si="16"/>
        <v/>
      </c>
      <c r="DL166" t="str">
        <f t="shared" si="17"/>
        <v/>
      </c>
    </row>
    <row r="167" spans="1:116">
      <c r="A167">
        <v>5312558905</v>
      </c>
      <c r="B167">
        <v>96559106</v>
      </c>
      <c r="C167" s="1">
        <v>42826.464456018519</v>
      </c>
      <c r="D167" s="1">
        <v>42826.481990740744</v>
      </c>
      <c r="E167" t="s">
        <v>1304</v>
      </c>
      <c r="J167" t="s">
        <v>1305</v>
      </c>
      <c r="K167" t="s">
        <v>1306</v>
      </c>
      <c r="M167" t="s">
        <v>1307</v>
      </c>
      <c r="N167" t="s">
        <v>1308</v>
      </c>
      <c r="O167" t="s">
        <v>1309</v>
      </c>
      <c r="P167">
        <v>4</v>
      </c>
      <c r="Q167">
        <v>5</v>
      </c>
      <c r="R167">
        <v>5</v>
      </c>
      <c r="S167">
        <v>5</v>
      </c>
      <c r="T167">
        <v>5</v>
      </c>
      <c r="U167">
        <v>2</v>
      </c>
      <c r="V167">
        <v>2</v>
      </c>
      <c r="W167">
        <v>3</v>
      </c>
      <c r="X167">
        <v>2</v>
      </c>
      <c r="Y167">
        <v>3</v>
      </c>
      <c r="Z167">
        <v>1</v>
      </c>
      <c r="AB167" t="s">
        <v>174</v>
      </c>
      <c r="AC167" t="s">
        <v>159</v>
      </c>
      <c r="AD167" t="s">
        <v>160</v>
      </c>
      <c r="AE167" t="s">
        <v>221</v>
      </c>
      <c r="AF167" t="s">
        <v>366</v>
      </c>
      <c r="AG167" t="s">
        <v>351</v>
      </c>
      <c r="AJ167" t="s">
        <v>209</v>
      </c>
      <c r="AL167" t="s">
        <v>284</v>
      </c>
      <c r="AM167" t="s">
        <v>162</v>
      </c>
      <c r="AN167" t="s">
        <v>232</v>
      </c>
      <c r="AO167" t="s">
        <v>332</v>
      </c>
      <c r="AP167" t="s">
        <v>135</v>
      </c>
      <c r="BC167" t="s">
        <v>196</v>
      </c>
      <c r="BK167" t="s">
        <v>124</v>
      </c>
      <c r="BL167" t="s">
        <v>124</v>
      </c>
      <c r="BM167" t="s">
        <v>116</v>
      </c>
      <c r="BN167" t="s">
        <v>117</v>
      </c>
      <c r="BO167" t="s">
        <v>185</v>
      </c>
      <c r="BP167" t="s">
        <v>119</v>
      </c>
      <c r="BT167" t="s">
        <v>142</v>
      </c>
      <c r="BV167" t="s">
        <v>165</v>
      </c>
      <c r="CG167" t="s">
        <v>1310</v>
      </c>
      <c r="CH167" t="s">
        <v>1311</v>
      </c>
      <c r="CI167" t="s">
        <v>1312</v>
      </c>
      <c r="CJ167" t="s">
        <v>124</v>
      </c>
      <c r="CK167" t="s">
        <v>177</v>
      </c>
      <c r="CM167" t="s">
        <v>126</v>
      </c>
      <c r="CU167" t="s">
        <v>518</v>
      </c>
      <c r="CW167" t="s">
        <v>1313</v>
      </c>
      <c r="CY167" t="s">
        <v>150</v>
      </c>
      <c r="DB167" t="s">
        <v>128</v>
      </c>
      <c r="DE167" t="s">
        <v>144</v>
      </c>
      <c r="DF167" t="s">
        <v>1314</v>
      </c>
      <c r="DG167" s="16" t="str">
        <f t="shared" si="12"/>
        <v>No</v>
      </c>
      <c r="DH167" s="24" t="str">
        <f t="shared" si="13"/>
        <v/>
      </c>
      <c r="DI167" s="24" t="str">
        <f t="shared" si="14"/>
        <v/>
      </c>
      <c r="DJ167" t="str">
        <f t="shared" si="15"/>
        <v/>
      </c>
      <c r="DK167" t="str">
        <f t="shared" si="16"/>
        <v/>
      </c>
      <c r="DL167" t="str">
        <f t="shared" si="17"/>
        <v>No Response to #12</v>
      </c>
    </row>
    <row r="168" spans="1:116">
      <c r="A168">
        <v>5312316770</v>
      </c>
      <c r="B168">
        <v>96559106</v>
      </c>
      <c r="C168" s="1">
        <v>42826.105555555558</v>
      </c>
      <c r="D168" s="1">
        <v>42826.111770833333</v>
      </c>
      <c r="E168" t="s">
        <v>1315</v>
      </c>
      <c r="J168" t="s">
        <v>335</v>
      </c>
      <c r="K168" t="s">
        <v>577</v>
      </c>
      <c r="M168" t="s">
        <v>1316</v>
      </c>
      <c r="N168" t="s">
        <v>1317</v>
      </c>
      <c r="O168" t="s">
        <v>1318</v>
      </c>
      <c r="Q168">
        <v>5</v>
      </c>
      <c r="R168">
        <v>4</v>
      </c>
      <c r="S168">
        <v>4</v>
      </c>
      <c r="T168">
        <v>2</v>
      </c>
      <c r="U168">
        <v>4</v>
      </c>
      <c r="V168">
        <v>3</v>
      </c>
      <c r="W168">
        <v>2</v>
      </c>
      <c r="X168">
        <v>3</v>
      </c>
      <c r="Y168">
        <v>4</v>
      </c>
      <c r="Z168">
        <v>4</v>
      </c>
      <c r="AB168" t="s">
        <v>174</v>
      </c>
      <c r="AF168" t="s">
        <v>366</v>
      </c>
      <c r="AG168" t="s">
        <v>351</v>
      </c>
      <c r="AM168" t="s">
        <v>162</v>
      </c>
      <c r="AN168" t="s">
        <v>232</v>
      </c>
      <c r="BI168" t="s">
        <v>124</v>
      </c>
      <c r="BJ168" t="s">
        <v>124</v>
      </c>
      <c r="BK168" t="s">
        <v>124</v>
      </c>
      <c r="BL168" t="s">
        <v>124</v>
      </c>
      <c r="BM168" t="s">
        <v>175</v>
      </c>
      <c r="BN168" t="s">
        <v>176</v>
      </c>
      <c r="BO168" t="s">
        <v>118</v>
      </c>
      <c r="BQ168" t="s">
        <v>339</v>
      </c>
      <c r="BR168" t="s">
        <v>120</v>
      </c>
      <c r="BS168" t="s">
        <v>164</v>
      </c>
      <c r="BZ168" t="s">
        <v>120</v>
      </c>
      <c r="CA168" t="s">
        <v>142</v>
      </c>
      <c r="CB168" t="s">
        <v>121</v>
      </c>
      <c r="CG168" t="s">
        <v>1319</v>
      </c>
      <c r="CH168" t="s">
        <v>1320</v>
      </c>
      <c r="CI168" t="s">
        <v>1321</v>
      </c>
      <c r="CJ168" t="s">
        <v>124</v>
      </c>
      <c r="CK168" t="s">
        <v>213</v>
      </c>
      <c r="CM168" t="s">
        <v>146</v>
      </c>
      <c r="CP168" t="s">
        <v>261</v>
      </c>
      <c r="CQ168" t="s">
        <v>308</v>
      </c>
      <c r="CT168" t="s">
        <v>147</v>
      </c>
      <c r="CW168" t="s">
        <v>1322</v>
      </c>
      <c r="CY168" t="s">
        <v>150</v>
      </c>
      <c r="DE168" t="s">
        <v>144</v>
      </c>
      <c r="DF168" t="s">
        <v>1323</v>
      </c>
      <c r="DG168" s="16" t="str">
        <f t="shared" si="12"/>
        <v>Yes</v>
      </c>
      <c r="DH168" s="24" t="str">
        <f t="shared" si="13"/>
        <v/>
      </c>
      <c r="DI168" s="24" t="str">
        <f t="shared" si="14"/>
        <v/>
      </c>
      <c r="DJ168" t="str">
        <f t="shared" si="15"/>
        <v/>
      </c>
      <c r="DK168" t="str">
        <f t="shared" si="16"/>
        <v/>
      </c>
      <c r="DL168" t="str">
        <f t="shared" si="17"/>
        <v/>
      </c>
    </row>
    <row r="169" spans="1:116">
      <c r="A169">
        <v>5312232158</v>
      </c>
      <c r="B169">
        <v>96559106</v>
      </c>
      <c r="C169" s="1">
        <v>42826.021192129629</v>
      </c>
      <c r="D169" s="1">
        <v>42826.028460648151</v>
      </c>
      <c r="E169" t="s">
        <v>1324</v>
      </c>
      <c r="J169" t="s">
        <v>203</v>
      </c>
      <c r="K169" t="s">
        <v>1088</v>
      </c>
      <c r="L169" t="s">
        <v>1325</v>
      </c>
      <c r="M169" t="s">
        <v>1326</v>
      </c>
      <c r="N169" t="s">
        <v>827</v>
      </c>
      <c r="O169" t="s">
        <v>1327</v>
      </c>
      <c r="P169">
        <v>4</v>
      </c>
      <c r="Q169">
        <v>5</v>
      </c>
      <c r="R169">
        <v>5</v>
      </c>
      <c r="S169">
        <v>4</v>
      </c>
      <c r="T169">
        <v>3</v>
      </c>
      <c r="U169">
        <v>4</v>
      </c>
      <c r="V169">
        <v>3</v>
      </c>
      <c r="W169">
        <v>3</v>
      </c>
      <c r="X169">
        <v>3</v>
      </c>
      <c r="Y169">
        <v>4</v>
      </c>
      <c r="Z169">
        <v>3</v>
      </c>
      <c r="AB169" t="s">
        <v>174</v>
      </c>
      <c r="AD169" t="s">
        <v>160</v>
      </c>
      <c r="AP169" t="s">
        <v>135</v>
      </c>
      <c r="AX169" t="s">
        <v>360</v>
      </c>
      <c r="BB169" t="s">
        <v>137</v>
      </c>
      <c r="BI169" t="s">
        <v>124</v>
      </c>
      <c r="BJ169" t="s">
        <v>124</v>
      </c>
      <c r="BK169" t="s">
        <v>124</v>
      </c>
      <c r="BL169" t="s">
        <v>124</v>
      </c>
      <c r="BM169" t="s">
        <v>175</v>
      </c>
      <c r="BN169" t="s">
        <v>176</v>
      </c>
      <c r="BO169" t="s">
        <v>118</v>
      </c>
      <c r="BP169" t="s">
        <v>119</v>
      </c>
      <c r="BR169" t="s">
        <v>120</v>
      </c>
      <c r="BU169" t="s">
        <v>121</v>
      </c>
      <c r="BX169" t="s">
        <v>119</v>
      </c>
      <c r="BZ169" t="s">
        <v>120</v>
      </c>
      <c r="CF169" t="s">
        <v>122</v>
      </c>
      <c r="CG169" t="s">
        <v>1328</v>
      </c>
      <c r="CH169" t="s">
        <v>1329</v>
      </c>
      <c r="CI169" t="s">
        <v>1330</v>
      </c>
      <c r="CJ169" t="s">
        <v>124</v>
      </c>
      <c r="CK169" t="s">
        <v>213</v>
      </c>
      <c r="CM169" t="s">
        <v>126</v>
      </c>
      <c r="CN169" t="s">
        <v>215</v>
      </c>
      <c r="CS169" t="s">
        <v>127</v>
      </c>
      <c r="DA169" t="s">
        <v>151</v>
      </c>
      <c r="DB169" t="s">
        <v>128</v>
      </c>
      <c r="DC169" t="s">
        <v>152</v>
      </c>
      <c r="DD169" t="s">
        <v>225</v>
      </c>
      <c r="DG169" s="16" t="str">
        <f t="shared" si="12"/>
        <v>Yes</v>
      </c>
      <c r="DH169" s="24" t="str">
        <f t="shared" si="13"/>
        <v/>
      </c>
      <c r="DI169" s="24" t="str">
        <f t="shared" si="14"/>
        <v/>
      </c>
      <c r="DJ169" t="str">
        <f t="shared" si="15"/>
        <v/>
      </c>
      <c r="DK169" t="str">
        <f t="shared" si="16"/>
        <v/>
      </c>
      <c r="DL169" t="str">
        <f t="shared" si="17"/>
        <v/>
      </c>
    </row>
    <row r="170" spans="1:116">
      <c r="A170">
        <v>5312057667</v>
      </c>
      <c r="B170">
        <v>96559106</v>
      </c>
      <c r="C170" s="1">
        <v>42825.895486111112</v>
      </c>
      <c r="D170" s="1">
        <v>42825.899664351855</v>
      </c>
      <c r="E170" t="s">
        <v>1331</v>
      </c>
      <c r="J170" t="s">
        <v>264</v>
      </c>
      <c r="K170" t="s">
        <v>1332</v>
      </c>
      <c r="L170" t="s">
        <v>1333</v>
      </c>
      <c r="M170" t="s">
        <v>172</v>
      </c>
      <c r="N170" t="s">
        <v>1334</v>
      </c>
      <c r="O170" t="s">
        <v>1335</v>
      </c>
      <c r="P170">
        <v>5</v>
      </c>
      <c r="Q170">
        <v>5</v>
      </c>
      <c r="R170">
        <v>5</v>
      </c>
      <c r="S170">
        <v>5</v>
      </c>
      <c r="T170">
        <v>5</v>
      </c>
      <c r="U170">
        <v>5</v>
      </c>
      <c r="V170">
        <v>4</v>
      </c>
      <c r="W170">
        <v>3</v>
      </c>
      <c r="X170">
        <v>3</v>
      </c>
      <c r="Y170">
        <v>2</v>
      </c>
      <c r="Z170">
        <v>2</v>
      </c>
      <c r="AB170" t="s">
        <v>174</v>
      </c>
      <c r="AD170" t="s">
        <v>160</v>
      </c>
      <c r="AE170" t="s">
        <v>221</v>
      </c>
      <c r="AM170" t="s">
        <v>162</v>
      </c>
      <c r="AO170" t="s">
        <v>332</v>
      </c>
      <c r="BI170" t="s">
        <v>124</v>
      </c>
      <c r="BJ170" t="s">
        <v>124</v>
      </c>
      <c r="BK170" t="s">
        <v>124</v>
      </c>
      <c r="BL170" t="s">
        <v>124</v>
      </c>
      <c r="BM170" t="s">
        <v>352</v>
      </c>
      <c r="BN170" t="s">
        <v>117</v>
      </c>
      <c r="BO170" t="s">
        <v>118</v>
      </c>
      <c r="BP170" t="s">
        <v>119</v>
      </c>
      <c r="BT170" t="s">
        <v>142</v>
      </c>
      <c r="BU170" t="s">
        <v>121</v>
      </c>
      <c r="BX170" t="s">
        <v>119</v>
      </c>
      <c r="CA170" t="s">
        <v>142</v>
      </c>
      <c r="CF170" t="s">
        <v>122</v>
      </c>
      <c r="CJ170" t="s">
        <v>124</v>
      </c>
      <c r="CK170" t="s">
        <v>125</v>
      </c>
      <c r="CM170" t="s">
        <v>126</v>
      </c>
      <c r="CN170" t="s">
        <v>215</v>
      </c>
      <c r="CO170" s="1">
        <v>42869</v>
      </c>
      <c r="CS170" t="s">
        <v>127</v>
      </c>
      <c r="CT170" t="s">
        <v>147</v>
      </c>
      <c r="CX170" t="s">
        <v>149</v>
      </c>
      <c r="DB170" t="s">
        <v>128</v>
      </c>
      <c r="DC170" t="s">
        <v>152</v>
      </c>
      <c r="DG170" s="16" t="str">
        <f t="shared" si="12"/>
        <v>Yes</v>
      </c>
      <c r="DH170" s="24" t="str">
        <f t="shared" si="13"/>
        <v/>
      </c>
      <c r="DI170" s="24" t="str">
        <f t="shared" si="14"/>
        <v/>
      </c>
      <c r="DJ170" t="str">
        <f t="shared" si="15"/>
        <v/>
      </c>
      <c r="DK170" t="str">
        <f t="shared" si="16"/>
        <v/>
      </c>
      <c r="DL170" t="str">
        <f t="shared" si="17"/>
        <v/>
      </c>
    </row>
    <row r="171" spans="1:116">
      <c r="A171">
        <v>5311902907</v>
      </c>
      <c r="B171">
        <v>96559106</v>
      </c>
      <c r="C171" s="1">
        <v>42825.810752314814</v>
      </c>
      <c r="D171" s="1">
        <v>42825.820057870369</v>
      </c>
      <c r="E171" t="s">
        <v>1336</v>
      </c>
      <c r="J171" t="s">
        <v>1337</v>
      </c>
      <c r="K171" t="s">
        <v>253</v>
      </c>
      <c r="L171" t="s">
        <v>1338</v>
      </c>
      <c r="M171" t="s">
        <v>1339</v>
      </c>
      <c r="N171" t="s">
        <v>296</v>
      </c>
      <c r="O171" t="s">
        <v>651</v>
      </c>
      <c r="P171">
        <v>3</v>
      </c>
      <c r="Q171">
        <v>4</v>
      </c>
      <c r="R171">
        <v>5</v>
      </c>
      <c r="S171">
        <v>5</v>
      </c>
      <c r="T171">
        <v>3</v>
      </c>
      <c r="U171">
        <v>3</v>
      </c>
      <c r="V171">
        <v>3</v>
      </c>
      <c r="W171">
        <v>3</v>
      </c>
      <c r="X171">
        <v>3</v>
      </c>
      <c r="Y171">
        <v>2</v>
      </c>
      <c r="Z171">
        <v>1</v>
      </c>
      <c r="AA171" t="s">
        <v>1340</v>
      </c>
      <c r="AB171" t="s">
        <v>174</v>
      </c>
      <c r="AD171" t="s">
        <v>160</v>
      </c>
      <c r="AE171" t="s">
        <v>221</v>
      </c>
      <c r="AU171" t="s">
        <v>111</v>
      </c>
      <c r="BG171" t="s">
        <v>114</v>
      </c>
      <c r="BI171" t="s">
        <v>115</v>
      </c>
      <c r="BJ171" t="s">
        <v>115</v>
      </c>
      <c r="BK171" t="s">
        <v>124</v>
      </c>
      <c r="BL171" t="s">
        <v>124</v>
      </c>
      <c r="BM171" t="s">
        <v>175</v>
      </c>
      <c r="BN171" t="s">
        <v>176</v>
      </c>
      <c r="BO171" t="s">
        <v>118</v>
      </c>
      <c r="BR171" t="s">
        <v>120</v>
      </c>
      <c r="BT171" t="s">
        <v>142</v>
      </c>
      <c r="BW171" t="s">
        <v>480</v>
      </c>
      <c r="BZ171" t="s">
        <v>120</v>
      </c>
      <c r="CC171" t="s">
        <v>233</v>
      </c>
      <c r="CF171" t="s">
        <v>122</v>
      </c>
      <c r="CG171" t="s">
        <v>1341</v>
      </c>
      <c r="CH171" t="s">
        <v>1342</v>
      </c>
      <c r="CI171" t="s">
        <v>1343</v>
      </c>
      <c r="CJ171" t="s">
        <v>124</v>
      </c>
      <c r="CK171" t="s">
        <v>248</v>
      </c>
      <c r="CM171" t="s">
        <v>146</v>
      </c>
      <c r="CO171" s="1">
        <v>42869</v>
      </c>
      <c r="CR171" t="s">
        <v>178</v>
      </c>
      <c r="CT171" t="s">
        <v>147</v>
      </c>
      <c r="CX171" t="s">
        <v>149</v>
      </c>
      <c r="DA171" t="s">
        <v>151</v>
      </c>
      <c r="DD171" t="s">
        <v>225</v>
      </c>
      <c r="DG171" s="16" t="str">
        <f t="shared" si="12"/>
        <v>Yes</v>
      </c>
      <c r="DH171" s="24" t="str">
        <f t="shared" si="13"/>
        <v/>
      </c>
      <c r="DI171" s="24" t="str">
        <f t="shared" si="14"/>
        <v/>
      </c>
      <c r="DJ171" t="str">
        <f t="shared" si="15"/>
        <v/>
      </c>
      <c r="DK171" t="str">
        <f t="shared" si="16"/>
        <v/>
      </c>
      <c r="DL171" t="str">
        <f t="shared" si="17"/>
        <v/>
      </c>
    </row>
    <row r="172" spans="1:116" hidden="1">
      <c r="A172">
        <v>5311821580</v>
      </c>
      <c r="B172">
        <v>96559106</v>
      </c>
      <c r="C172" s="1">
        <v>42825.781157407408</v>
      </c>
      <c r="D172" s="1">
        <v>42825.783275462964</v>
      </c>
      <c r="E172" t="s">
        <v>1344</v>
      </c>
      <c r="J172" t="s">
        <v>189</v>
      </c>
      <c r="K172" t="s">
        <v>1143</v>
      </c>
      <c r="P172">
        <v>4</v>
      </c>
      <c r="Q172">
        <v>5</v>
      </c>
      <c r="R172">
        <v>4</v>
      </c>
      <c r="S172">
        <v>4</v>
      </c>
      <c r="T172">
        <v>1</v>
      </c>
      <c r="U172">
        <v>3</v>
      </c>
      <c r="V172">
        <v>3</v>
      </c>
      <c r="W172">
        <v>3</v>
      </c>
      <c r="X172">
        <v>3</v>
      </c>
      <c r="Y172">
        <v>3</v>
      </c>
      <c r="Z172">
        <v>3</v>
      </c>
      <c r="AJ172" t="s">
        <v>209</v>
      </c>
      <c r="AX172" t="s">
        <v>360</v>
      </c>
      <c r="BI172" t="s">
        <v>115</v>
      </c>
      <c r="BJ172" t="s">
        <v>115</v>
      </c>
      <c r="BK172" t="s">
        <v>124</v>
      </c>
      <c r="BL172" t="s">
        <v>124</v>
      </c>
      <c r="BM172" t="s">
        <v>140</v>
      </c>
      <c r="BN172" t="s">
        <v>176</v>
      </c>
      <c r="BO172" t="s">
        <v>185</v>
      </c>
      <c r="BV172" t="s">
        <v>165</v>
      </c>
      <c r="CJ172" t="s">
        <v>124</v>
      </c>
      <c r="CK172" t="s">
        <v>213</v>
      </c>
      <c r="CM172" t="s">
        <v>126</v>
      </c>
      <c r="CU172" t="s">
        <v>518</v>
      </c>
      <c r="DG172" s="16" t="str">
        <f t="shared" si="12"/>
        <v>No</v>
      </c>
      <c r="DH172" s="24" t="str">
        <f t="shared" si="13"/>
        <v/>
      </c>
      <c r="DI172" s="24" t="str">
        <f t="shared" si="14"/>
        <v>No Response to #2</v>
      </c>
      <c r="DJ172" t="str">
        <f t="shared" si="15"/>
        <v/>
      </c>
      <c r="DK172" t="str">
        <f t="shared" si="16"/>
        <v/>
      </c>
      <c r="DL172" t="str">
        <f t="shared" si="17"/>
        <v>No Response to #12</v>
      </c>
    </row>
    <row r="173" spans="1:116" hidden="1">
      <c r="A173">
        <v>5311803776</v>
      </c>
      <c r="B173">
        <v>96559106</v>
      </c>
      <c r="C173" s="1">
        <v>42825.766689814816</v>
      </c>
      <c r="D173" s="1">
        <v>42825.775324074071</v>
      </c>
      <c r="E173" t="s">
        <v>1345</v>
      </c>
      <c r="J173" t="s">
        <v>1346</v>
      </c>
      <c r="K173" t="s">
        <v>1347</v>
      </c>
      <c r="L173" t="s">
        <v>1348</v>
      </c>
      <c r="P173">
        <v>5</v>
      </c>
      <c r="Q173">
        <v>5</v>
      </c>
      <c r="R173">
        <v>4</v>
      </c>
      <c r="S173">
        <v>3</v>
      </c>
      <c r="T173">
        <v>1</v>
      </c>
      <c r="U173">
        <v>4</v>
      </c>
      <c r="V173">
        <v>3</v>
      </c>
      <c r="W173">
        <v>3</v>
      </c>
      <c r="AA173" t="s">
        <v>1349</v>
      </c>
      <c r="AD173" t="s">
        <v>160</v>
      </c>
      <c r="AJ173" t="s">
        <v>209</v>
      </c>
      <c r="AR173" t="s">
        <v>136</v>
      </c>
      <c r="BI173" t="s">
        <v>115</v>
      </c>
      <c r="BJ173" t="s">
        <v>115</v>
      </c>
      <c r="BK173" t="s">
        <v>124</v>
      </c>
      <c r="BL173" t="s">
        <v>124</v>
      </c>
      <c r="BM173" t="s">
        <v>175</v>
      </c>
      <c r="BN173" t="s">
        <v>176</v>
      </c>
      <c r="BO173" t="s">
        <v>118</v>
      </c>
      <c r="BR173" t="s">
        <v>120</v>
      </c>
      <c r="BS173" t="s">
        <v>164</v>
      </c>
      <c r="BT173" t="s">
        <v>142</v>
      </c>
      <c r="BZ173" t="s">
        <v>120</v>
      </c>
      <c r="CA173" t="s">
        <v>142</v>
      </c>
      <c r="CD173" t="s">
        <v>165</v>
      </c>
      <c r="CG173" t="s">
        <v>1350</v>
      </c>
      <c r="CH173" t="s">
        <v>1351</v>
      </c>
      <c r="CI173" t="s">
        <v>1352</v>
      </c>
      <c r="CJ173" t="s">
        <v>124</v>
      </c>
      <c r="CK173" t="s">
        <v>256</v>
      </c>
      <c r="CM173" t="s">
        <v>126</v>
      </c>
      <c r="CP173" t="s">
        <v>261</v>
      </c>
      <c r="CT173" t="s">
        <v>147</v>
      </c>
      <c r="CX173" t="s">
        <v>149</v>
      </c>
      <c r="CY173" t="s">
        <v>150</v>
      </c>
      <c r="DA173" t="s">
        <v>151</v>
      </c>
      <c r="DG173" s="16" t="str">
        <f t="shared" si="12"/>
        <v>Yes</v>
      </c>
      <c r="DH173" s="24" t="str">
        <f t="shared" si="13"/>
        <v/>
      </c>
      <c r="DI173" s="24" t="str">
        <f t="shared" si="14"/>
        <v>No Response to #2</v>
      </c>
      <c r="DJ173" t="str">
        <f t="shared" si="15"/>
        <v/>
      </c>
      <c r="DK173" t="str">
        <f t="shared" si="16"/>
        <v/>
      </c>
      <c r="DL173" t="str">
        <f t="shared" si="17"/>
        <v/>
      </c>
    </row>
    <row r="174" spans="1:116">
      <c r="A174">
        <v>5311648262</v>
      </c>
      <c r="B174">
        <v>96559106</v>
      </c>
      <c r="C174" s="1">
        <v>42825.702662037038</v>
      </c>
      <c r="D174" s="1">
        <v>42825.705914351849</v>
      </c>
      <c r="E174" t="s">
        <v>1353</v>
      </c>
      <c r="J174" t="s">
        <v>1354</v>
      </c>
      <c r="K174" t="s">
        <v>1355</v>
      </c>
      <c r="M174" t="s">
        <v>1356</v>
      </c>
      <c r="P174">
        <v>4</v>
      </c>
      <c r="Q174">
        <v>4</v>
      </c>
      <c r="R174">
        <v>5</v>
      </c>
      <c r="S174">
        <v>5</v>
      </c>
      <c r="T174">
        <v>3</v>
      </c>
      <c r="U174">
        <v>3</v>
      </c>
      <c r="V174">
        <v>5</v>
      </c>
      <c r="W174">
        <v>5</v>
      </c>
      <c r="X174">
        <v>4</v>
      </c>
      <c r="Z174">
        <v>5</v>
      </c>
      <c r="BM174" t="s">
        <v>184</v>
      </c>
      <c r="BN174" t="s">
        <v>117</v>
      </c>
      <c r="BO174" t="s">
        <v>141</v>
      </c>
      <c r="BP174" t="s">
        <v>119</v>
      </c>
      <c r="BX174" t="s">
        <v>119</v>
      </c>
      <c r="CJ174" t="s">
        <v>124</v>
      </c>
      <c r="CK174" t="s">
        <v>177</v>
      </c>
      <c r="CM174" t="s">
        <v>146</v>
      </c>
      <c r="CT174" t="s">
        <v>147</v>
      </c>
      <c r="CX174" t="s">
        <v>149</v>
      </c>
      <c r="DB174" t="s">
        <v>128</v>
      </c>
      <c r="DC174" t="s">
        <v>152</v>
      </c>
      <c r="DG174" s="16" t="str">
        <f t="shared" si="12"/>
        <v>No</v>
      </c>
      <c r="DH174" s="24" t="str">
        <f t="shared" si="13"/>
        <v/>
      </c>
      <c r="DI174" s="24" t="str">
        <f t="shared" si="14"/>
        <v/>
      </c>
      <c r="DJ174" t="str">
        <f t="shared" si="15"/>
        <v>No Response to #6</v>
      </c>
      <c r="DK174" t="str">
        <f t="shared" si="16"/>
        <v/>
      </c>
      <c r="DL174" t="str">
        <f t="shared" si="17"/>
        <v/>
      </c>
    </row>
    <row r="175" spans="1:116">
      <c r="A175">
        <v>5311518608</v>
      </c>
      <c r="B175">
        <v>96559106</v>
      </c>
      <c r="C175" s="1">
        <v>42825.642592592594</v>
      </c>
      <c r="D175" s="1">
        <v>42825.653912037036</v>
      </c>
      <c r="E175" t="s">
        <v>1357</v>
      </c>
      <c r="J175" t="s">
        <v>1358</v>
      </c>
      <c r="K175" t="s">
        <v>189</v>
      </c>
      <c r="M175" t="s">
        <v>1359</v>
      </c>
      <c r="N175" t="s">
        <v>1360</v>
      </c>
      <c r="P175">
        <v>4</v>
      </c>
      <c r="Q175">
        <v>5</v>
      </c>
      <c r="R175">
        <v>3</v>
      </c>
      <c r="S175">
        <v>5</v>
      </c>
      <c r="T175">
        <v>5</v>
      </c>
      <c r="U175">
        <v>4</v>
      </c>
      <c r="V175">
        <v>4</v>
      </c>
      <c r="W175">
        <v>3</v>
      </c>
      <c r="X175">
        <v>3</v>
      </c>
      <c r="Y175">
        <v>2</v>
      </c>
      <c r="Z175">
        <v>2</v>
      </c>
      <c r="AA175" t="s">
        <v>1361</v>
      </c>
      <c r="AB175" t="s">
        <v>174</v>
      </c>
      <c r="AC175" t="s">
        <v>159</v>
      </c>
      <c r="AD175" t="s">
        <v>160</v>
      </c>
      <c r="AN175" t="s">
        <v>232</v>
      </c>
      <c r="AO175" t="s">
        <v>332</v>
      </c>
      <c r="AZ175" t="s">
        <v>194</v>
      </c>
      <c r="BA175" t="s">
        <v>195</v>
      </c>
      <c r="BC175" t="s">
        <v>196</v>
      </c>
      <c r="BE175" t="s">
        <v>285</v>
      </c>
      <c r="BI175" t="s">
        <v>115</v>
      </c>
      <c r="BJ175" t="s">
        <v>115</v>
      </c>
      <c r="BK175" t="s">
        <v>124</v>
      </c>
      <c r="BL175" t="s">
        <v>124</v>
      </c>
      <c r="BM175" t="s">
        <v>116</v>
      </c>
      <c r="BN175" t="s">
        <v>117</v>
      </c>
      <c r="BO175" t="s">
        <v>260</v>
      </c>
      <c r="BR175" t="s">
        <v>120</v>
      </c>
      <c r="BS175" t="s">
        <v>164</v>
      </c>
      <c r="BT175" t="s">
        <v>142</v>
      </c>
      <c r="BX175" t="s">
        <v>119</v>
      </c>
      <c r="CA175" t="s">
        <v>142</v>
      </c>
      <c r="CC175" t="s">
        <v>233</v>
      </c>
      <c r="CG175" t="s">
        <v>1362</v>
      </c>
      <c r="CH175" t="s">
        <v>1363</v>
      </c>
      <c r="CI175" t="s">
        <v>1364</v>
      </c>
      <c r="CJ175" t="s">
        <v>124</v>
      </c>
      <c r="CK175" t="s">
        <v>248</v>
      </c>
      <c r="CM175" t="s">
        <v>146</v>
      </c>
      <c r="CQ175" t="s">
        <v>308</v>
      </c>
      <c r="CT175" t="s">
        <v>147</v>
      </c>
      <c r="CW175" t="s">
        <v>1365</v>
      </c>
      <c r="DB175" t="s">
        <v>128</v>
      </c>
      <c r="DE175" t="s">
        <v>144</v>
      </c>
      <c r="DF175" t="s">
        <v>1366</v>
      </c>
      <c r="DG175" s="16" t="str">
        <f t="shared" si="12"/>
        <v>No</v>
      </c>
      <c r="DH175" s="24" t="str">
        <f t="shared" si="13"/>
        <v/>
      </c>
      <c r="DI175" s="24" t="str">
        <f t="shared" si="14"/>
        <v/>
      </c>
      <c r="DJ175" t="str">
        <f t="shared" si="15"/>
        <v/>
      </c>
      <c r="DK175" t="str">
        <f t="shared" si="16"/>
        <v/>
      </c>
      <c r="DL175" t="str">
        <f t="shared" si="17"/>
        <v/>
      </c>
    </row>
    <row r="176" spans="1:116">
      <c r="A176">
        <v>5311509148</v>
      </c>
      <c r="B176">
        <v>96559106</v>
      </c>
      <c r="C176" s="1">
        <v>42825.63585648148</v>
      </c>
      <c r="D176" s="1">
        <v>42825.650196759256</v>
      </c>
      <c r="E176" t="s">
        <v>1367</v>
      </c>
      <c r="J176" t="s">
        <v>1368</v>
      </c>
      <c r="K176" t="s">
        <v>1369</v>
      </c>
      <c r="L176" t="s">
        <v>137</v>
      </c>
      <c r="M176" t="s">
        <v>1370</v>
      </c>
      <c r="N176" t="s">
        <v>1371</v>
      </c>
      <c r="O176" t="s">
        <v>1372</v>
      </c>
      <c r="P176">
        <v>5</v>
      </c>
      <c r="Q176">
        <v>5</v>
      </c>
      <c r="R176">
        <v>5</v>
      </c>
      <c r="S176">
        <v>5</v>
      </c>
      <c r="T176">
        <v>5</v>
      </c>
      <c r="U176">
        <v>5</v>
      </c>
      <c r="V176">
        <v>5</v>
      </c>
      <c r="W176">
        <v>5</v>
      </c>
      <c r="X176">
        <v>4</v>
      </c>
      <c r="Y176">
        <v>4</v>
      </c>
      <c r="Z176">
        <v>4</v>
      </c>
      <c r="AA176" t="s">
        <v>1373</v>
      </c>
      <c r="AB176" t="s">
        <v>174</v>
      </c>
      <c r="AD176" t="s">
        <v>160</v>
      </c>
      <c r="AF176" t="s">
        <v>366</v>
      </c>
      <c r="AG176" t="s">
        <v>351</v>
      </c>
      <c r="AJ176" t="s">
        <v>209</v>
      </c>
      <c r="AM176" t="s">
        <v>162</v>
      </c>
      <c r="AN176" t="s">
        <v>232</v>
      </c>
      <c r="AO176" t="s">
        <v>332</v>
      </c>
      <c r="AW176" t="s">
        <v>296</v>
      </c>
      <c r="BB176" t="s">
        <v>137</v>
      </c>
      <c r="BC176" t="s">
        <v>196</v>
      </c>
      <c r="BI176" t="s">
        <v>124</v>
      </c>
      <c r="BJ176" t="s">
        <v>124</v>
      </c>
      <c r="BK176" t="s">
        <v>124</v>
      </c>
      <c r="BL176" t="s">
        <v>124</v>
      </c>
      <c r="BM176" t="s">
        <v>175</v>
      </c>
      <c r="BN176" t="s">
        <v>117</v>
      </c>
      <c r="BO176" t="s">
        <v>353</v>
      </c>
      <c r="BP176" t="s">
        <v>119</v>
      </c>
      <c r="BR176" t="s">
        <v>120</v>
      </c>
      <c r="BS176" t="s">
        <v>164</v>
      </c>
      <c r="BX176" t="s">
        <v>119</v>
      </c>
      <c r="BZ176" t="s">
        <v>120</v>
      </c>
      <c r="CF176" t="s">
        <v>122</v>
      </c>
      <c r="CG176" t="s">
        <v>1374</v>
      </c>
      <c r="CH176" t="s">
        <v>1375</v>
      </c>
      <c r="CI176" t="s">
        <v>1376</v>
      </c>
      <c r="CJ176" t="s">
        <v>124</v>
      </c>
      <c r="CK176" t="s">
        <v>144</v>
      </c>
      <c r="CL176" t="s">
        <v>1377</v>
      </c>
      <c r="CM176" t="s">
        <v>126</v>
      </c>
      <c r="CO176" s="1">
        <v>42869</v>
      </c>
      <c r="CP176" t="s">
        <v>261</v>
      </c>
      <c r="CT176" t="s">
        <v>147</v>
      </c>
      <c r="CW176" t="s">
        <v>1378</v>
      </c>
      <c r="CX176" t="s">
        <v>149</v>
      </c>
      <c r="DG176" s="16" t="str">
        <f t="shared" si="12"/>
        <v>Yes</v>
      </c>
      <c r="DH176" s="24" t="str">
        <f t="shared" si="13"/>
        <v/>
      </c>
      <c r="DI176" s="24" t="str">
        <f t="shared" si="14"/>
        <v/>
      </c>
      <c r="DJ176" t="str">
        <f t="shared" si="15"/>
        <v/>
      </c>
      <c r="DK176" t="str">
        <f t="shared" si="16"/>
        <v/>
      </c>
      <c r="DL176" t="str">
        <f t="shared" si="17"/>
        <v/>
      </c>
    </row>
    <row r="177" spans="1:116">
      <c r="A177">
        <v>5311360678</v>
      </c>
      <c r="B177">
        <v>96559106</v>
      </c>
      <c r="C177" s="1">
        <v>42825.584583333337</v>
      </c>
      <c r="D177" s="1">
        <v>42825.589756944442</v>
      </c>
      <c r="E177" t="s">
        <v>1379</v>
      </c>
      <c r="J177" t="s">
        <v>1380</v>
      </c>
      <c r="K177" t="s">
        <v>1381</v>
      </c>
      <c r="L177" t="s">
        <v>1382</v>
      </c>
      <c r="M177" t="s">
        <v>1383</v>
      </c>
      <c r="N177" t="s">
        <v>1384</v>
      </c>
      <c r="P177">
        <v>4</v>
      </c>
      <c r="Q177">
        <v>3</v>
      </c>
      <c r="R177">
        <v>5</v>
      </c>
      <c r="S177">
        <v>3</v>
      </c>
      <c r="T177">
        <v>2</v>
      </c>
      <c r="U177">
        <v>4</v>
      </c>
      <c r="V177">
        <v>2</v>
      </c>
      <c r="W177">
        <v>2</v>
      </c>
      <c r="X177">
        <v>2</v>
      </c>
      <c r="Y177">
        <v>2</v>
      </c>
      <c r="Z177">
        <v>1</v>
      </c>
      <c r="AE177" t="s">
        <v>221</v>
      </c>
      <c r="AN177" t="s">
        <v>232</v>
      </c>
      <c r="AP177" t="s">
        <v>135</v>
      </c>
      <c r="BB177" t="s">
        <v>137</v>
      </c>
      <c r="BC177" t="s">
        <v>196</v>
      </c>
      <c r="BI177" t="s">
        <v>115</v>
      </c>
      <c r="BJ177" t="s">
        <v>115</v>
      </c>
      <c r="BK177" t="s">
        <v>124</v>
      </c>
      <c r="BL177" t="s">
        <v>124</v>
      </c>
      <c r="BM177" t="s">
        <v>175</v>
      </c>
      <c r="BN177" t="s">
        <v>176</v>
      </c>
      <c r="BO177" t="s">
        <v>118</v>
      </c>
      <c r="BR177" t="s">
        <v>120</v>
      </c>
      <c r="BT177" t="s">
        <v>142</v>
      </c>
      <c r="BU177" t="s">
        <v>121</v>
      </c>
      <c r="BX177" t="s">
        <v>119</v>
      </c>
      <c r="CA177" t="s">
        <v>142</v>
      </c>
      <c r="CF177" t="s">
        <v>122</v>
      </c>
      <c r="CG177" t="s">
        <v>1385</v>
      </c>
      <c r="CH177" t="s">
        <v>1386</v>
      </c>
      <c r="CI177" t="s">
        <v>1387</v>
      </c>
      <c r="CJ177" t="s">
        <v>124</v>
      </c>
      <c r="CK177" t="s">
        <v>125</v>
      </c>
      <c r="CM177" t="s">
        <v>126</v>
      </c>
      <c r="CN177" t="s">
        <v>215</v>
      </c>
      <c r="CO177" s="1">
        <v>42869</v>
      </c>
      <c r="CS177" t="s">
        <v>127</v>
      </c>
      <c r="CW177" t="s">
        <v>1388</v>
      </c>
      <c r="DA177" t="s">
        <v>151</v>
      </c>
      <c r="DC177" t="s">
        <v>152</v>
      </c>
      <c r="DE177" t="s">
        <v>144</v>
      </c>
      <c r="DF177" t="s">
        <v>1389</v>
      </c>
      <c r="DG177" s="16" t="str">
        <f t="shared" si="12"/>
        <v>Yes</v>
      </c>
      <c r="DH177" s="24" t="str">
        <f t="shared" si="13"/>
        <v/>
      </c>
      <c r="DI177" s="24" t="str">
        <f t="shared" si="14"/>
        <v/>
      </c>
      <c r="DJ177" t="str">
        <f t="shared" si="15"/>
        <v/>
      </c>
      <c r="DK177" t="str">
        <f t="shared" si="16"/>
        <v/>
      </c>
      <c r="DL177" t="str">
        <f t="shared" si="17"/>
        <v/>
      </c>
    </row>
    <row r="178" spans="1:116">
      <c r="A178">
        <v>5311324481</v>
      </c>
      <c r="B178">
        <v>96559106</v>
      </c>
      <c r="C178" s="1">
        <v>42825.568460648145</v>
      </c>
      <c r="D178" s="1">
        <v>42825.57366898148</v>
      </c>
      <c r="E178" t="s">
        <v>1390</v>
      </c>
      <c r="J178" t="s">
        <v>1391</v>
      </c>
      <c r="K178" t="s">
        <v>692</v>
      </c>
      <c r="L178" t="s">
        <v>1392</v>
      </c>
      <c r="M178" t="s">
        <v>172</v>
      </c>
      <c r="N178" t="s">
        <v>965</v>
      </c>
      <c r="O178" t="s">
        <v>1393</v>
      </c>
      <c r="P178">
        <v>5</v>
      </c>
      <c r="Q178">
        <v>5</v>
      </c>
      <c r="R178">
        <v>5</v>
      </c>
      <c r="S178">
        <v>5</v>
      </c>
      <c r="T178">
        <v>4</v>
      </c>
      <c r="U178">
        <v>3</v>
      </c>
      <c r="V178">
        <v>3</v>
      </c>
      <c r="W178">
        <v>3</v>
      </c>
      <c r="X178">
        <v>3</v>
      </c>
      <c r="Y178">
        <v>3</v>
      </c>
      <c r="Z178">
        <v>3</v>
      </c>
      <c r="AB178" t="s">
        <v>174</v>
      </c>
      <c r="AD178" t="s">
        <v>160</v>
      </c>
      <c r="AP178" t="s">
        <v>135</v>
      </c>
      <c r="AW178" t="s">
        <v>296</v>
      </c>
      <c r="BE178" t="s">
        <v>285</v>
      </c>
      <c r="BI178" t="s">
        <v>124</v>
      </c>
      <c r="BJ178" t="s">
        <v>124</v>
      </c>
      <c r="BK178" t="s">
        <v>124</v>
      </c>
      <c r="BL178" t="s">
        <v>124</v>
      </c>
      <c r="BM178" t="s">
        <v>175</v>
      </c>
      <c r="BN178" t="s">
        <v>176</v>
      </c>
      <c r="BO178" t="s">
        <v>185</v>
      </c>
      <c r="BT178" t="s">
        <v>142</v>
      </c>
      <c r="BU178" t="s">
        <v>121</v>
      </c>
      <c r="BV178" t="s">
        <v>165</v>
      </c>
      <c r="BZ178" t="s">
        <v>120</v>
      </c>
      <c r="CA178" t="s">
        <v>142</v>
      </c>
      <c r="CB178" t="s">
        <v>121</v>
      </c>
      <c r="CG178" t="s">
        <v>1394</v>
      </c>
      <c r="CI178" t="s">
        <v>1395</v>
      </c>
      <c r="CJ178" t="s">
        <v>124</v>
      </c>
      <c r="CK178" t="s">
        <v>213</v>
      </c>
      <c r="CM178" t="s">
        <v>126</v>
      </c>
      <c r="CN178" t="s">
        <v>215</v>
      </c>
      <c r="CO178" s="1">
        <v>42869</v>
      </c>
      <c r="CS178" t="s">
        <v>127</v>
      </c>
      <c r="CW178" t="s">
        <v>1396</v>
      </c>
      <c r="CX178" t="s">
        <v>149</v>
      </c>
      <c r="CY178" t="s">
        <v>150</v>
      </c>
      <c r="DG178" s="16" t="str">
        <f t="shared" si="12"/>
        <v>Yes</v>
      </c>
      <c r="DH178" s="24" t="str">
        <f t="shared" si="13"/>
        <v/>
      </c>
      <c r="DI178" s="24" t="str">
        <f t="shared" si="14"/>
        <v/>
      </c>
      <c r="DJ178" t="str">
        <f t="shared" si="15"/>
        <v/>
      </c>
      <c r="DK178" t="str">
        <f t="shared" si="16"/>
        <v/>
      </c>
      <c r="DL178" t="str">
        <f t="shared" si="17"/>
        <v/>
      </c>
    </row>
    <row r="179" spans="1:116">
      <c r="A179">
        <v>5311284123</v>
      </c>
      <c r="B179">
        <v>96559106</v>
      </c>
      <c r="C179" s="1">
        <v>42825.544699074075</v>
      </c>
      <c r="D179" s="1">
        <v>42825.555347222224</v>
      </c>
      <c r="E179" t="s">
        <v>1397</v>
      </c>
      <c r="J179" t="s">
        <v>1398</v>
      </c>
      <c r="K179" t="s">
        <v>442</v>
      </c>
      <c r="L179" t="s">
        <v>1399</v>
      </c>
      <c r="M179" t="s">
        <v>1400</v>
      </c>
      <c r="N179" t="s">
        <v>1401</v>
      </c>
      <c r="P179">
        <v>5</v>
      </c>
      <c r="Q179">
        <v>5</v>
      </c>
      <c r="R179">
        <v>5</v>
      </c>
      <c r="S179">
        <v>5</v>
      </c>
      <c r="T179">
        <v>4</v>
      </c>
      <c r="U179">
        <v>4</v>
      </c>
      <c r="V179">
        <v>4</v>
      </c>
      <c r="W179">
        <v>4</v>
      </c>
      <c r="X179">
        <v>3</v>
      </c>
      <c r="Y179">
        <v>3</v>
      </c>
      <c r="Z179">
        <v>3</v>
      </c>
      <c r="AB179" t="s">
        <v>174</v>
      </c>
      <c r="AE179" t="s">
        <v>221</v>
      </c>
      <c r="AN179" t="s">
        <v>232</v>
      </c>
      <c r="AP179" t="s">
        <v>135</v>
      </c>
      <c r="AX179" t="s">
        <v>360</v>
      </c>
      <c r="BI179" t="s">
        <v>124</v>
      </c>
      <c r="BJ179" t="s">
        <v>124</v>
      </c>
      <c r="BK179" t="s">
        <v>124</v>
      </c>
      <c r="BL179" t="s">
        <v>124</v>
      </c>
      <c r="BM179" t="s">
        <v>175</v>
      </c>
      <c r="BN179" t="s">
        <v>176</v>
      </c>
      <c r="BO179" t="s">
        <v>185</v>
      </c>
      <c r="BP179" t="s">
        <v>119</v>
      </c>
      <c r="BR179" t="s">
        <v>120</v>
      </c>
      <c r="BU179" t="s">
        <v>121</v>
      </c>
      <c r="BX179" t="s">
        <v>119</v>
      </c>
      <c r="CB179" t="s">
        <v>121</v>
      </c>
      <c r="CF179" t="s">
        <v>122</v>
      </c>
      <c r="CG179" t="s">
        <v>1402</v>
      </c>
      <c r="CH179" t="s">
        <v>1403</v>
      </c>
      <c r="CJ179" t="s">
        <v>124</v>
      </c>
      <c r="CK179" t="s">
        <v>213</v>
      </c>
      <c r="CM179" t="s">
        <v>146</v>
      </c>
      <c r="CQ179" t="s">
        <v>308</v>
      </c>
      <c r="CR179" t="s">
        <v>178</v>
      </c>
      <c r="CT179" t="s">
        <v>147</v>
      </c>
      <c r="CX179" t="s">
        <v>149</v>
      </c>
      <c r="DG179" s="16" t="str">
        <f t="shared" si="12"/>
        <v>No</v>
      </c>
      <c r="DH179" s="24" t="str">
        <f t="shared" si="13"/>
        <v/>
      </c>
      <c r="DI179" s="24" t="str">
        <f t="shared" si="14"/>
        <v/>
      </c>
      <c r="DJ179" t="str">
        <f t="shared" si="15"/>
        <v/>
      </c>
      <c r="DK179" t="str">
        <f t="shared" si="16"/>
        <v/>
      </c>
      <c r="DL179" t="str">
        <f t="shared" si="17"/>
        <v/>
      </c>
    </row>
    <row r="180" spans="1:116" hidden="1">
      <c r="A180">
        <v>5311226191</v>
      </c>
      <c r="B180">
        <v>96559106</v>
      </c>
      <c r="C180" s="1">
        <v>42825.519131944442</v>
      </c>
      <c r="D180" s="1">
        <v>42825.524629629632</v>
      </c>
      <c r="E180" t="s">
        <v>1404</v>
      </c>
      <c r="J180" t="s">
        <v>1405</v>
      </c>
      <c r="K180" t="s">
        <v>1406</v>
      </c>
      <c r="L180" t="s">
        <v>1407</v>
      </c>
      <c r="P180">
        <v>5</v>
      </c>
      <c r="Q180">
        <v>5</v>
      </c>
      <c r="R180">
        <v>5</v>
      </c>
      <c r="S180">
        <v>5</v>
      </c>
      <c r="T180">
        <v>3</v>
      </c>
      <c r="AB180" t="s">
        <v>174</v>
      </c>
      <c r="AD180" t="s">
        <v>160</v>
      </c>
      <c r="AJ180" t="s">
        <v>209</v>
      </c>
      <c r="AP180" t="s">
        <v>135</v>
      </c>
      <c r="BE180" t="s">
        <v>285</v>
      </c>
      <c r="BK180" t="s">
        <v>124</v>
      </c>
      <c r="BL180" t="s">
        <v>124</v>
      </c>
      <c r="BM180" t="s">
        <v>175</v>
      </c>
      <c r="BN180" t="s">
        <v>117</v>
      </c>
      <c r="BO180" t="s">
        <v>141</v>
      </c>
      <c r="BQ180" t="s">
        <v>339</v>
      </c>
      <c r="BS180" t="s">
        <v>164</v>
      </c>
      <c r="BV180" t="s">
        <v>165</v>
      </c>
      <c r="CH180" t="s">
        <v>1408</v>
      </c>
      <c r="CK180" t="s">
        <v>256</v>
      </c>
      <c r="CM180" t="s">
        <v>146</v>
      </c>
      <c r="CU180" t="s">
        <v>518</v>
      </c>
      <c r="CY180" t="s">
        <v>150</v>
      </c>
      <c r="DC180" t="s">
        <v>152</v>
      </c>
      <c r="DG180" s="16" t="str">
        <f t="shared" si="12"/>
        <v>No</v>
      </c>
      <c r="DH180" s="24" t="str">
        <f t="shared" si="13"/>
        <v/>
      </c>
      <c r="DI180" s="24" t="str">
        <f t="shared" si="14"/>
        <v>No Response to #2</v>
      </c>
      <c r="DJ180" t="str">
        <f t="shared" si="15"/>
        <v/>
      </c>
      <c r="DK180" t="str">
        <f t="shared" si="16"/>
        <v/>
      </c>
      <c r="DL180" t="str">
        <f t="shared" si="17"/>
        <v>No Response to #12</v>
      </c>
    </row>
    <row r="181" spans="1:116">
      <c r="A181">
        <v>5311139162</v>
      </c>
      <c r="B181">
        <v>96559106</v>
      </c>
      <c r="C181" s="1">
        <v>42825.459432870368</v>
      </c>
      <c r="D181" s="1">
        <v>42825.465451388889</v>
      </c>
      <c r="E181" t="s">
        <v>1409</v>
      </c>
      <c r="J181" t="s">
        <v>1410</v>
      </c>
      <c r="K181" t="s">
        <v>1411</v>
      </c>
      <c r="L181" t="s">
        <v>1412</v>
      </c>
      <c r="M181" t="s">
        <v>1413</v>
      </c>
      <c r="N181" t="s">
        <v>1414</v>
      </c>
      <c r="O181" t="s">
        <v>1415</v>
      </c>
      <c r="P181">
        <v>2</v>
      </c>
      <c r="Q181">
        <v>3</v>
      </c>
      <c r="R181">
        <v>5</v>
      </c>
      <c r="S181">
        <v>3</v>
      </c>
      <c r="T181">
        <v>3</v>
      </c>
      <c r="U181">
        <v>4</v>
      </c>
      <c r="V181">
        <v>3</v>
      </c>
      <c r="W181">
        <v>2</v>
      </c>
      <c r="X181">
        <v>2</v>
      </c>
      <c r="Y181">
        <v>2</v>
      </c>
      <c r="Z181">
        <v>2</v>
      </c>
      <c r="AB181" t="s">
        <v>174</v>
      </c>
      <c r="AP181" t="s">
        <v>135</v>
      </c>
      <c r="BG181" t="s">
        <v>114</v>
      </c>
      <c r="BI181" t="s">
        <v>115</v>
      </c>
      <c r="BJ181" t="s">
        <v>115</v>
      </c>
      <c r="BK181" t="s">
        <v>124</v>
      </c>
      <c r="BL181" t="s">
        <v>115</v>
      </c>
      <c r="BM181" t="s">
        <v>140</v>
      </c>
      <c r="BN181" t="s">
        <v>117</v>
      </c>
      <c r="BO181" t="s">
        <v>118</v>
      </c>
      <c r="BP181" t="s">
        <v>119</v>
      </c>
      <c r="BR181" t="s">
        <v>120</v>
      </c>
      <c r="BU181" t="s">
        <v>121</v>
      </c>
      <c r="BX181" t="s">
        <v>119</v>
      </c>
      <c r="BZ181" t="s">
        <v>120</v>
      </c>
      <c r="CF181" t="s">
        <v>122</v>
      </c>
      <c r="CI181" t="s">
        <v>1416</v>
      </c>
      <c r="CJ181" t="s">
        <v>124</v>
      </c>
      <c r="CK181" t="s">
        <v>177</v>
      </c>
      <c r="CM181" t="s">
        <v>146</v>
      </c>
      <c r="CO181" s="1">
        <v>42869</v>
      </c>
      <c r="CS181" t="s">
        <v>127</v>
      </c>
      <c r="CT181" t="s">
        <v>147</v>
      </c>
      <c r="DA181" t="s">
        <v>151</v>
      </c>
      <c r="DB181" t="s">
        <v>128</v>
      </c>
      <c r="DG181" s="16" t="str">
        <f t="shared" si="12"/>
        <v>Yes</v>
      </c>
      <c r="DH181" s="24" t="str">
        <f t="shared" si="13"/>
        <v/>
      </c>
      <c r="DI181" s="24" t="str">
        <f t="shared" si="14"/>
        <v/>
      </c>
      <c r="DJ181" t="str">
        <f t="shared" si="15"/>
        <v/>
      </c>
      <c r="DK181" t="str">
        <f t="shared" si="16"/>
        <v/>
      </c>
      <c r="DL181" t="str">
        <f t="shared" si="17"/>
        <v/>
      </c>
    </row>
    <row r="182" spans="1:116">
      <c r="A182">
        <v>5310851666</v>
      </c>
      <c r="B182">
        <v>96559106</v>
      </c>
      <c r="C182" s="1">
        <v>42825.182557870372</v>
      </c>
      <c r="D182" s="1">
        <v>42825.192916666667</v>
      </c>
      <c r="E182" t="s">
        <v>1417</v>
      </c>
      <c r="J182" t="s">
        <v>1050</v>
      </c>
      <c r="K182" t="s">
        <v>1418</v>
      </c>
      <c r="L182" t="s">
        <v>1419</v>
      </c>
      <c r="M182" t="s">
        <v>1420</v>
      </c>
      <c r="N182" t="s">
        <v>1421</v>
      </c>
      <c r="O182" t="s">
        <v>1422</v>
      </c>
      <c r="P182">
        <v>4</v>
      </c>
      <c r="Q182">
        <v>5</v>
      </c>
      <c r="R182">
        <v>3</v>
      </c>
      <c r="S182">
        <v>4</v>
      </c>
      <c r="T182">
        <v>1</v>
      </c>
      <c r="U182">
        <v>5</v>
      </c>
      <c r="V182">
        <v>3</v>
      </c>
      <c r="W182">
        <v>4</v>
      </c>
      <c r="X182">
        <v>2</v>
      </c>
      <c r="Y182">
        <v>2</v>
      </c>
      <c r="Z182">
        <v>1</v>
      </c>
      <c r="AB182" t="s">
        <v>174</v>
      </c>
      <c r="AS182" t="s">
        <v>110</v>
      </c>
      <c r="AW182" t="s">
        <v>296</v>
      </c>
      <c r="BB182" t="s">
        <v>137</v>
      </c>
      <c r="BI182" t="s">
        <v>124</v>
      </c>
      <c r="BJ182" t="s">
        <v>124</v>
      </c>
      <c r="BK182" t="s">
        <v>124</v>
      </c>
      <c r="BL182" t="s">
        <v>124</v>
      </c>
      <c r="BM182" t="s">
        <v>175</v>
      </c>
      <c r="BN182" t="s">
        <v>117</v>
      </c>
      <c r="BO182" t="s">
        <v>118</v>
      </c>
      <c r="BR182" t="s">
        <v>120</v>
      </c>
      <c r="BT182" t="s">
        <v>142</v>
      </c>
      <c r="BU182" t="s">
        <v>121</v>
      </c>
      <c r="BZ182" t="s">
        <v>120</v>
      </c>
      <c r="CC182" t="s">
        <v>233</v>
      </c>
      <c r="CD182" t="s">
        <v>165</v>
      </c>
      <c r="CG182" t="s">
        <v>1423</v>
      </c>
      <c r="CH182" t="s">
        <v>1424</v>
      </c>
      <c r="CI182" t="s">
        <v>1425</v>
      </c>
      <c r="CJ182" t="s">
        <v>124</v>
      </c>
      <c r="CK182" t="s">
        <v>177</v>
      </c>
      <c r="CM182" t="s">
        <v>126</v>
      </c>
      <c r="CO182" s="1">
        <v>42869</v>
      </c>
      <c r="CP182" t="s">
        <v>261</v>
      </c>
      <c r="CQ182" t="s">
        <v>308</v>
      </c>
      <c r="CT182" t="s">
        <v>147</v>
      </c>
      <c r="CX182" t="s">
        <v>149</v>
      </c>
      <c r="CY182" t="s">
        <v>150</v>
      </c>
      <c r="DA182" t="s">
        <v>151</v>
      </c>
      <c r="DB182" t="s">
        <v>128</v>
      </c>
      <c r="DC182" t="s">
        <v>152</v>
      </c>
      <c r="DG182" s="16" t="str">
        <f t="shared" si="12"/>
        <v>Yes</v>
      </c>
      <c r="DH182" s="24" t="str">
        <f t="shared" si="13"/>
        <v/>
      </c>
      <c r="DI182" s="24" t="str">
        <f t="shared" si="14"/>
        <v/>
      </c>
      <c r="DJ182" t="str">
        <f t="shared" si="15"/>
        <v/>
      </c>
      <c r="DK182" t="str">
        <f t="shared" si="16"/>
        <v/>
      </c>
      <c r="DL182" t="str">
        <f t="shared" si="17"/>
        <v/>
      </c>
    </row>
    <row r="183" spans="1:116">
      <c r="A183">
        <v>5310802450</v>
      </c>
      <c r="B183">
        <v>96559106</v>
      </c>
      <c r="C183" s="1">
        <v>42825.134328703702</v>
      </c>
      <c r="D183" s="1">
        <v>42825.143067129633</v>
      </c>
      <c r="E183" t="s">
        <v>1426</v>
      </c>
      <c r="J183" t="s">
        <v>1427</v>
      </c>
      <c r="K183" t="s">
        <v>1428</v>
      </c>
      <c r="L183" t="s">
        <v>1429</v>
      </c>
      <c r="M183" t="s">
        <v>1430</v>
      </c>
      <c r="N183" t="s">
        <v>1431</v>
      </c>
      <c r="O183" t="s">
        <v>1432</v>
      </c>
      <c r="P183">
        <v>3</v>
      </c>
      <c r="Q183">
        <v>5</v>
      </c>
      <c r="R183">
        <v>4</v>
      </c>
      <c r="S183">
        <v>5</v>
      </c>
      <c r="T183">
        <v>4</v>
      </c>
      <c r="U183">
        <v>3</v>
      </c>
      <c r="AB183" t="s">
        <v>174</v>
      </c>
      <c r="AD183" t="s">
        <v>160</v>
      </c>
      <c r="AJ183" t="s">
        <v>209</v>
      </c>
      <c r="AN183" t="s">
        <v>232</v>
      </c>
      <c r="AO183" t="s">
        <v>332</v>
      </c>
      <c r="BK183" t="s">
        <v>124</v>
      </c>
      <c r="BL183" t="s">
        <v>124</v>
      </c>
      <c r="BM183" t="s">
        <v>184</v>
      </c>
      <c r="BN183" t="s">
        <v>117</v>
      </c>
      <c r="BO183" t="s">
        <v>260</v>
      </c>
      <c r="BP183" t="s">
        <v>119</v>
      </c>
      <c r="BS183" t="s">
        <v>164</v>
      </c>
      <c r="CB183" t="s">
        <v>121</v>
      </c>
      <c r="CF183" t="s">
        <v>122</v>
      </c>
      <c r="CI183" t="s">
        <v>1433</v>
      </c>
      <c r="CJ183" t="s">
        <v>124</v>
      </c>
      <c r="CK183" t="s">
        <v>213</v>
      </c>
      <c r="CM183" t="s">
        <v>126</v>
      </c>
      <c r="CQ183" t="s">
        <v>308</v>
      </c>
      <c r="CS183" t="s">
        <v>127</v>
      </c>
      <c r="CT183" t="s">
        <v>147</v>
      </c>
      <c r="CW183" t="s">
        <v>1434</v>
      </c>
      <c r="CY183" t="s">
        <v>150</v>
      </c>
      <c r="DG183" s="16" t="str">
        <f t="shared" si="12"/>
        <v>No</v>
      </c>
      <c r="DH183" s="24" t="str">
        <f t="shared" si="13"/>
        <v/>
      </c>
      <c r="DI183" s="24" t="str">
        <f t="shared" si="14"/>
        <v/>
      </c>
      <c r="DJ183" t="str">
        <f t="shared" si="15"/>
        <v/>
      </c>
      <c r="DK183" t="str">
        <f t="shared" si="16"/>
        <v/>
      </c>
      <c r="DL183" t="str">
        <f t="shared" si="17"/>
        <v/>
      </c>
    </row>
    <row r="184" spans="1:116">
      <c r="A184">
        <v>5310746381</v>
      </c>
      <c r="B184">
        <v>96559106</v>
      </c>
      <c r="C184" s="1">
        <v>42825.083877314813</v>
      </c>
      <c r="D184" s="1">
        <v>42825.091377314813</v>
      </c>
      <c r="E184" t="s">
        <v>1435</v>
      </c>
      <c r="J184" t="s">
        <v>692</v>
      </c>
      <c r="K184" t="s">
        <v>157</v>
      </c>
      <c r="L184" t="s">
        <v>203</v>
      </c>
      <c r="M184" t="s">
        <v>1436</v>
      </c>
      <c r="N184" t="s">
        <v>1437</v>
      </c>
      <c r="O184" t="s">
        <v>1438</v>
      </c>
      <c r="P184">
        <v>2</v>
      </c>
      <c r="Q184">
        <v>4</v>
      </c>
      <c r="R184">
        <v>5</v>
      </c>
      <c r="S184">
        <v>3</v>
      </c>
      <c r="T184">
        <v>1</v>
      </c>
      <c r="U184">
        <v>2</v>
      </c>
      <c r="V184">
        <v>2</v>
      </c>
      <c r="W184">
        <v>3</v>
      </c>
      <c r="X184">
        <v>3</v>
      </c>
      <c r="Y184">
        <v>3</v>
      </c>
      <c r="Z184">
        <v>4</v>
      </c>
      <c r="AE184" t="s">
        <v>221</v>
      </c>
      <c r="AM184" t="s">
        <v>162</v>
      </c>
      <c r="BC184" t="s">
        <v>196</v>
      </c>
      <c r="BD184" t="s">
        <v>138</v>
      </c>
      <c r="BE184" t="s">
        <v>285</v>
      </c>
      <c r="BI184" t="s">
        <v>115</v>
      </c>
      <c r="BJ184" t="s">
        <v>115</v>
      </c>
      <c r="BK184" t="s">
        <v>124</v>
      </c>
      <c r="BM184" t="s">
        <v>140</v>
      </c>
      <c r="BN184" t="s">
        <v>117</v>
      </c>
      <c r="BO184" t="s">
        <v>185</v>
      </c>
      <c r="BP184" t="s">
        <v>119</v>
      </c>
      <c r="BQ184" t="s">
        <v>339</v>
      </c>
      <c r="BS184" t="s">
        <v>164</v>
      </c>
      <c r="BX184" t="s">
        <v>119</v>
      </c>
      <c r="CB184" t="s">
        <v>121</v>
      </c>
      <c r="CF184" t="s">
        <v>122</v>
      </c>
      <c r="CK184" t="s">
        <v>248</v>
      </c>
      <c r="CM184" t="s">
        <v>214</v>
      </c>
      <c r="CU184" t="s">
        <v>518</v>
      </c>
      <c r="CW184" t="s">
        <v>1439</v>
      </c>
      <c r="CY184" t="s">
        <v>150</v>
      </c>
      <c r="DD184" t="s">
        <v>225</v>
      </c>
      <c r="DG184" s="16" t="str">
        <f t="shared" si="12"/>
        <v>No</v>
      </c>
      <c r="DH184" s="24" t="str">
        <f t="shared" si="13"/>
        <v/>
      </c>
      <c r="DI184" s="24" t="str">
        <f t="shared" si="14"/>
        <v/>
      </c>
      <c r="DJ184" t="str">
        <f t="shared" si="15"/>
        <v/>
      </c>
      <c r="DK184" t="str">
        <f t="shared" si="16"/>
        <v/>
      </c>
      <c r="DL184" t="str">
        <f t="shared" si="17"/>
        <v/>
      </c>
    </row>
    <row r="185" spans="1:116">
      <c r="A185">
        <v>5310738222</v>
      </c>
      <c r="B185">
        <v>96559106</v>
      </c>
      <c r="C185" s="1">
        <v>42825.072870370372</v>
      </c>
      <c r="D185" s="1">
        <v>42825.084108796298</v>
      </c>
      <c r="E185" t="s">
        <v>1440</v>
      </c>
      <c r="J185" t="s">
        <v>189</v>
      </c>
      <c r="K185" t="s">
        <v>1441</v>
      </c>
      <c r="L185" t="s">
        <v>1442</v>
      </c>
      <c r="M185" t="s">
        <v>1443</v>
      </c>
      <c r="N185" t="s">
        <v>1444</v>
      </c>
      <c r="P185">
        <v>3</v>
      </c>
      <c r="Q185">
        <v>5</v>
      </c>
      <c r="R185">
        <v>5</v>
      </c>
      <c r="S185">
        <v>5</v>
      </c>
      <c r="T185">
        <v>4</v>
      </c>
      <c r="U185">
        <v>4</v>
      </c>
      <c r="V185">
        <v>4</v>
      </c>
      <c r="Y185">
        <v>4</v>
      </c>
      <c r="AB185" t="s">
        <v>174</v>
      </c>
      <c r="AC185" t="s">
        <v>159</v>
      </c>
      <c r="AD185" t="s">
        <v>160</v>
      </c>
      <c r="AL185" t="s">
        <v>284</v>
      </c>
      <c r="AN185" t="s">
        <v>232</v>
      </c>
      <c r="BI185" t="s">
        <v>124</v>
      </c>
      <c r="BJ185" t="s">
        <v>115</v>
      </c>
      <c r="BK185" t="s">
        <v>124</v>
      </c>
      <c r="BL185" t="s">
        <v>124</v>
      </c>
      <c r="BM185" t="s">
        <v>175</v>
      </c>
      <c r="BN185" t="s">
        <v>176</v>
      </c>
      <c r="BO185" t="s">
        <v>260</v>
      </c>
      <c r="BP185" t="s">
        <v>119</v>
      </c>
      <c r="BS185" t="s">
        <v>164</v>
      </c>
      <c r="BV185" t="s">
        <v>165</v>
      </c>
      <c r="BZ185" t="s">
        <v>120</v>
      </c>
      <c r="CB185" t="s">
        <v>121</v>
      </c>
      <c r="CD185" t="s">
        <v>165</v>
      </c>
      <c r="CG185" t="s">
        <v>1445</v>
      </c>
      <c r="CI185" t="s">
        <v>1446</v>
      </c>
      <c r="CJ185" t="s">
        <v>124</v>
      </c>
      <c r="CK185" t="s">
        <v>177</v>
      </c>
      <c r="CM185" t="s">
        <v>126</v>
      </c>
      <c r="CO185" s="1">
        <v>42869</v>
      </c>
      <c r="CS185" t="s">
        <v>127</v>
      </c>
      <c r="CT185" t="s">
        <v>147</v>
      </c>
      <c r="DA185" t="s">
        <v>151</v>
      </c>
      <c r="DB185" t="s">
        <v>128</v>
      </c>
      <c r="DG185" s="16" t="str">
        <f t="shared" si="12"/>
        <v>Yes</v>
      </c>
      <c r="DH185" s="24" t="str">
        <f t="shared" si="13"/>
        <v/>
      </c>
      <c r="DI185" s="24" t="str">
        <f t="shared" si="14"/>
        <v/>
      </c>
      <c r="DJ185" t="str">
        <f t="shared" si="15"/>
        <v/>
      </c>
      <c r="DK185" t="str">
        <f t="shared" si="16"/>
        <v/>
      </c>
      <c r="DL185" t="str">
        <f t="shared" si="17"/>
        <v/>
      </c>
    </row>
    <row r="186" spans="1:116">
      <c r="A186">
        <v>5310736417</v>
      </c>
      <c r="B186">
        <v>96559106</v>
      </c>
      <c r="C186" s="1">
        <v>42825.060115740744</v>
      </c>
      <c r="D186" s="1">
        <v>42825.08252314815</v>
      </c>
      <c r="E186" t="s">
        <v>1447</v>
      </c>
      <c r="J186" t="s">
        <v>335</v>
      </c>
      <c r="K186" t="s">
        <v>189</v>
      </c>
      <c r="L186" t="s">
        <v>786</v>
      </c>
      <c r="M186" t="s">
        <v>1448</v>
      </c>
      <c r="N186" t="s">
        <v>1449</v>
      </c>
      <c r="O186" t="s">
        <v>1450</v>
      </c>
      <c r="P186">
        <v>5</v>
      </c>
      <c r="Q186">
        <v>5</v>
      </c>
      <c r="R186">
        <v>5</v>
      </c>
      <c r="S186">
        <v>4</v>
      </c>
      <c r="T186">
        <v>5</v>
      </c>
      <c r="U186">
        <v>3</v>
      </c>
      <c r="V186">
        <v>3</v>
      </c>
      <c r="W186">
        <v>3</v>
      </c>
      <c r="X186">
        <v>3</v>
      </c>
      <c r="Y186">
        <v>3</v>
      </c>
      <c r="Z186">
        <v>3</v>
      </c>
      <c r="AA186" t="s">
        <v>1451</v>
      </c>
      <c r="AB186" t="s">
        <v>174</v>
      </c>
      <c r="AD186" t="s">
        <v>160</v>
      </c>
      <c r="AJ186" t="s">
        <v>209</v>
      </c>
      <c r="AL186" t="s">
        <v>284</v>
      </c>
      <c r="AM186" t="s">
        <v>162</v>
      </c>
      <c r="AN186" t="s">
        <v>232</v>
      </c>
      <c r="BI186" t="s">
        <v>115</v>
      </c>
      <c r="BJ186" t="s">
        <v>115</v>
      </c>
      <c r="BK186" t="s">
        <v>124</v>
      </c>
      <c r="BL186" t="s">
        <v>124</v>
      </c>
      <c r="BM186" t="s">
        <v>184</v>
      </c>
      <c r="BN186" t="s">
        <v>222</v>
      </c>
      <c r="BO186" t="s">
        <v>353</v>
      </c>
      <c r="BP186" t="s">
        <v>119</v>
      </c>
      <c r="BR186" t="s">
        <v>120</v>
      </c>
      <c r="BS186" t="s">
        <v>164</v>
      </c>
      <c r="BX186" t="s">
        <v>119</v>
      </c>
      <c r="BZ186" t="s">
        <v>120</v>
      </c>
      <c r="CC186" t="s">
        <v>233</v>
      </c>
      <c r="CG186" t="s">
        <v>1452</v>
      </c>
      <c r="CH186" t="s">
        <v>1453</v>
      </c>
      <c r="CI186" t="s">
        <v>1454</v>
      </c>
      <c r="CJ186" t="s">
        <v>124</v>
      </c>
      <c r="CK186" t="s">
        <v>144</v>
      </c>
      <c r="CL186" t="s">
        <v>1455</v>
      </c>
      <c r="CM186" t="s">
        <v>126</v>
      </c>
      <c r="CO186" s="1">
        <v>42869</v>
      </c>
      <c r="CP186" t="s">
        <v>261</v>
      </c>
      <c r="CT186" t="s">
        <v>147</v>
      </c>
      <c r="CW186" t="s">
        <v>1456</v>
      </c>
      <c r="CX186" t="s">
        <v>149</v>
      </c>
      <c r="CY186" t="s">
        <v>150</v>
      </c>
      <c r="DB186" t="s">
        <v>128</v>
      </c>
      <c r="DC186" t="s">
        <v>152</v>
      </c>
      <c r="DD186" t="s">
        <v>225</v>
      </c>
      <c r="DG186" s="16" t="str">
        <f t="shared" si="12"/>
        <v>Yes</v>
      </c>
      <c r="DH186" s="24" t="str">
        <f t="shared" si="13"/>
        <v/>
      </c>
      <c r="DI186" s="24" t="str">
        <f t="shared" si="14"/>
        <v/>
      </c>
      <c r="DJ186" t="str">
        <f t="shared" si="15"/>
        <v/>
      </c>
      <c r="DK186" t="str">
        <f t="shared" si="16"/>
        <v/>
      </c>
      <c r="DL186" t="str">
        <f t="shared" si="17"/>
        <v/>
      </c>
    </row>
    <row r="187" spans="1:116">
      <c r="A187">
        <v>5310675298</v>
      </c>
      <c r="B187">
        <v>96559106</v>
      </c>
      <c r="C187" s="1">
        <v>42825.02140046296</v>
      </c>
      <c r="D187" s="1">
        <v>42825.030810185184</v>
      </c>
      <c r="E187" t="s">
        <v>1457</v>
      </c>
      <c r="J187" t="s">
        <v>1143</v>
      </c>
      <c r="K187" t="s">
        <v>131</v>
      </c>
      <c r="L187" t="s">
        <v>542</v>
      </c>
      <c r="M187" t="s">
        <v>1458</v>
      </c>
      <c r="N187" t="s">
        <v>1459</v>
      </c>
      <c r="O187" t="s">
        <v>1460</v>
      </c>
      <c r="P187">
        <v>5</v>
      </c>
      <c r="Q187">
        <v>5</v>
      </c>
      <c r="R187">
        <v>5</v>
      </c>
      <c r="S187">
        <v>5</v>
      </c>
      <c r="T187">
        <v>3</v>
      </c>
      <c r="U187">
        <v>5</v>
      </c>
      <c r="V187">
        <v>5</v>
      </c>
      <c r="W187">
        <v>4</v>
      </c>
      <c r="X187">
        <v>3</v>
      </c>
      <c r="Y187">
        <v>2</v>
      </c>
      <c r="Z187">
        <v>1</v>
      </c>
      <c r="AA187" t="s">
        <v>1461</v>
      </c>
      <c r="AG187" t="s">
        <v>351</v>
      </c>
      <c r="AI187" t="s">
        <v>383</v>
      </c>
      <c r="AP187" t="s">
        <v>135</v>
      </c>
      <c r="AV187" t="s">
        <v>112</v>
      </c>
      <c r="BD187" t="s">
        <v>138</v>
      </c>
      <c r="BM187" t="s">
        <v>140</v>
      </c>
      <c r="BN187" t="s">
        <v>176</v>
      </c>
      <c r="BO187" t="s">
        <v>185</v>
      </c>
      <c r="BQ187" t="s">
        <v>339</v>
      </c>
      <c r="BR187" t="s">
        <v>120</v>
      </c>
      <c r="BU187" t="s">
        <v>121</v>
      </c>
      <c r="BZ187" t="s">
        <v>120</v>
      </c>
      <c r="CB187" t="s">
        <v>121</v>
      </c>
      <c r="CF187" t="s">
        <v>122</v>
      </c>
      <c r="CG187" t="s">
        <v>1462</v>
      </c>
      <c r="CH187" t="s">
        <v>1463</v>
      </c>
      <c r="CI187" t="s">
        <v>1464</v>
      </c>
      <c r="CJ187" t="s">
        <v>124</v>
      </c>
      <c r="CK187" t="s">
        <v>177</v>
      </c>
      <c r="CM187" t="s">
        <v>126</v>
      </c>
      <c r="CR187" t="s">
        <v>178</v>
      </c>
      <c r="CU187" t="s">
        <v>518</v>
      </c>
      <c r="CV187" t="s">
        <v>249</v>
      </c>
      <c r="CX187" t="s">
        <v>149</v>
      </c>
      <c r="DG187" s="16" t="str">
        <f t="shared" si="12"/>
        <v>No</v>
      </c>
      <c r="DH187" s="24" t="str">
        <f t="shared" si="13"/>
        <v/>
      </c>
      <c r="DI187" s="24" t="str">
        <f t="shared" si="14"/>
        <v/>
      </c>
      <c r="DJ187" t="str">
        <f t="shared" si="15"/>
        <v/>
      </c>
      <c r="DK187" t="str">
        <f t="shared" si="16"/>
        <v/>
      </c>
      <c r="DL187" t="str">
        <f t="shared" si="17"/>
        <v/>
      </c>
    </row>
    <row r="188" spans="1:116">
      <c r="A188">
        <v>5310671715</v>
      </c>
      <c r="B188">
        <v>96559106</v>
      </c>
      <c r="C188" s="1">
        <v>42825.021990740737</v>
      </c>
      <c r="D188" s="1">
        <v>42825.027881944443</v>
      </c>
      <c r="E188" t="s">
        <v>1465</v>
      </c>
      <c r="J188" t="s">
        <v>1466</v>
      </c>
      <c r="K188" t="s">
        <v>1467</v>
      </c>
      <c r="L188" t="s">
        <v>1468</v>
      </c>
      <c r="M188" t="s">
        <v>1469</v>
      </c>
      <c r="N188" t="s">
        <v>1339</v>
      </c>
      <c r="O188" t="s">
        <v>173</v>
      </c>
      <c r="P188">
        <v>5</v>
      </c>
      <c r="Q188">
        <v>4</v>
      </c>
      <c r="R188">
        <v>5</v>
      </c>
      <c r="S188">
        <v>1</v>
      </c>
      <c r="T188">
        <v>1</v>
      </c>
      <c r="U188">
        <v>3</v>
      </c>
      <c r="V188">
        <v>3</v>
      </c>
      <c r="W188">
        <v>3</v>
      </c>
      <c r="X188">
        <v>2</v>
      </c>
      <c r="Y188">
        <v>2</v>
      </c>
      <c r="Z188">
        <v>2</v>
      </c>
      <c r="AE188" t="s">
        <v>221</v>
      </c>
      <c r="AV188" t="s">
        <v>112</v>
      </c>
      <c r="AW188" t="s">
        <v>296</v>
      </c>
      <c r="BG188" t="s">
        <v>114</v>
      </c>
      <c r="BI188" t="s">
        <v>115</v>
      </c>
      <c r="BJ188" t="s">
        <v>115</v>
      </c>
      <c r="BK188" t="s">
        <v>124</v>
      </c>
      <c r="BL188" t="s">
        <v>124</v>
      </c>
      <c r="BM188" t="s">
        <v>175</v>
      </c>
      <c r="BN188" t="s">
        <v>176</v>
      </c>
      <c r="BO188" t="s">
        <v>185</v>
      </c>
      <c r="BR188" t="s">
        <v>120</v>
      </c>
      <c r="BV188" t="s">
        <v>165</v>
      </c>
      <c r="BW188" t="s">
        <v>480</v>
      </c>
      <c r="BZ188" t="s">
        <v>120</v>
      </c>
      <c r="CD188" t="s">
        <v>165</v>
      </c>
      <c r="CE188" t="s">
        <v>632</v>
      </c>
      <c r="CJ188" t="s">
        <v>124</v>
      </c>
      <c r="CK188" t="s">
        <v>213</v>
      </c>
      <c r="CM188" t="s">
        <v>146</v>
      </c>
      <c r="CP188" t="s">
        <v>261</v>
      </c>
      <c r="CS188" t="s">
        <v>127</v>
      </c>
      <c r="CX188" t="s">
        <v>149</v>
      </c>
      <c r="CY188" t="s">
        <v>150</v>
      </c>
      <c r="DA188" t="s">
        <v>151</v>
      </c>
      <c r="DB188" t="s">
        <v>128</v>
      </c>
      <c r="DG188" s="16" t="str">
        <f t="shared" si="12"/>
        <v>Yes</v>
      </c>
      <c r="DH188" s="24" t="str">
        <f t="shared" si="13"/>
        <v/>
      </c>
      <c r="DI188" s="24" t="str">
        <f t="shared" si="14"/>
        <v/>
      </c>
      <c r="DJ188" t="str">
        <f t="shared" si="15"/>
        <v/>
      </c>
      <c r="DK188" t="str">
        <f t="shared" si="16"/>
        <v/>
      </c>
      <c r="DL188" t="str">
        <f t="shared" si="17"/>
        <v/>
      </c>
    </row>
    <row r="189" spans="1:116">
      <c r="A189">
        <v>5310653331</v>
      </c>
      <c r="B189">
        <v>96559106</v>
      </c>
      <c r="C189" s="1">
        <v>42825.008680555555</v>
      </c>
      <c r="D189" s="1">
        <v>42825.012141203704</v>
      </c>
      <c r="E189" t="s">
        <v>1470</v>
      </c>
      <c r="J189" t="s">
        <v>1471</v>
      </c>
      <c r="K189" t="s">
        <v>1472</v>
      </c>
      <c r="L189" t="s">
        <v>1473</v>
      </c>
      <c r="M189" t="s">
        <v>1474</v>
      </c>
      <c r="N189" t="s">
        <v>315</v>
      </c>
      <c r="P189">
        <v>3</v>
      </c>
      <c r="Q189">
        <v>5</v>
      </c>
      <c r="R189">
        <v>5</v>
      </c>
      <c r="S189">
        <v>4</v>
      </c>
      <c r="T189">
        <v>2</v>
      </c>
      <c r="U189">
        <v>5</v>
      </c>
      <c r="V189">
        <v>5</v>
      </c>
      <c r="W189">
        <v>3</v>
      </c>
      <c r="X189">
        <v>2</v>
      </c>
      <c r="Y189">
        <v>4</v>
      </c>
      <c r="Z189">
        <v>4</v>
      </c>
      <c r="AP189" t="s">
        <v>135</v>
      </c>
      <c r="BD189" t="s">
        <v>138</v>
      </c>
      <c r="BI189" t="s">
        <v>115</v>
      </c>
      <c r="BJ189" t="s">
        <v>124</v>
      </c>
      <c r="BK189" t="s">
        <v>124</v>
      </c>
      <c r="BL189" t="s">
        <v>124</v>
      </c>
      <c r="BM189" t="s">
        <v>175</v>
      </c>
      <c r="BN189" t="s">
        <v>176</v>
      </c>
      <c r="BO189" t="s">
        <v>185</v>
      </c>
      <c r="BS189" t="s">
        <v>164</v>
      </c>
      <c r="BU189" t="s">
        <v>121</v>
      </c>
      <c r="BV189" t="s">
        <v>165</v>
      </c>
      <c r="BZ189" t="s">
        <v>120</v>
      </c>
      <c r="CD189" t="s">
        <v>165</v>
      </c>
      <c r="CF189" t="s">
        <v>122</v>
      </c>
      <c r="CG189" t="s">
        <v>1475</v>
      </c>
      <c r="CH189" t="s">
        <v>1476</v>
      </c>
      <c r="CJ189" t="s">
        <v>124</v>
      </c>
      <c r="CK189" t="s">
        <v>256</v>
      </c>
      <c r="CM189" t="s">
        <v>126</v>
      </c>
      <c r="CN189" t="s">
        <v>215</v>
      </c>
      <c r="CO189" s="1">
        <v>42869</v>
      </c>
      <c r="CS189" t="s">
        <v>127</v>
      </c>
      <c r="CX189" t="s">
        <v>149</v>
      </c>
      <c r="DG189" s="16" t="str">
        <f t="shared" si="12"/>
        <v>Yes</v>
      </c>
      <c r="DH189" s="24" t="str">
        <f t="shared" si="13"/>
        <v/>
      </c>
      <c r="DI189" s="24" t="str">
        <f t="shared" si="14"/>
        <v/>
      </c>
      <c r="DJ189" t="str">
        <f t="shared" si="15"/>
        <v/>
      </c>
      <c r="DK189" t="str">
        <f t="shared" si="16"/>
        <v/>
      </c>
      <c r="DL189" t="str">
        <f t="shared" si="17"/>
        <v/>
      </c>
    </row>
    <row r="190" spans="1:116">
      <c r="A190">
        <v>5310649509</v>
      </c>
      <c r="B190">
        <v>96559106</v>
      </c>
      <c r="C190" s="1">
        <v>42824.974861111114</v>
      </c>
      <c r="D190" s="1">
        <v>42825.008981481478</v>
      </c>
      <c r="E190" t="s">
        <v>1477</v>
      </c>
      <c r="J190" t="s">
        <v>1478</v>
      </c>
      <c r="K190" t="s">
        <v>1479</v>
      </c>
      <c r="L190" t="s">
        <v>1480</v>
      </c>
      <c r="M190" t="s">
        <v>1481</v>
      </c>
      <c r="N190" t="s">
        <v>1482</v>
      </c>
      <c r="O190" t="s">
        <v>1483</v>
      </c>
      <c r="P190">
        <v>3</v>
      </c>
      <c r="Q190">
        <v>5</v>
      </c>
      <c r="R190">
        <v>5</v>
      </c>
      <c r="S190">
        <v>4</v>
      </c>
      <c r="T190">
        <v>5</v>
      </c>
      <c r="U190">
        <v>5</v>
      </c>
      <c r="V190">
        <v>5</v>
      </c>
      <c r="W190">
        <v>3</v>
      </c>
      <c r="X190">
        <v>2</v>
      </c>
      <c r="Y190">
        <v>2</v>
      </c>
      <c r="Z190">
        <v>2</v>
      </c>
      <c r="AB190" t="s">
        <v>174</v>
      </c>
      <c r="AC190" t="s">
        <v>159</v>
      </c>
      <c r="AD190" t="s">
        <v>160</v>
      </c>
      <c r="AG190" t="s">
        <v>351</v>
      </c>
      <c r="AY190" t="s">
        <v>163</v>
      </c>
      <c r="BI190" t="s">
        <v>115</v>
      </c>
      <c r="BJ190" t="s">
        <v>115</v>
      </c>
      <c r="BK190" t="s">
        <v>124</v>
      </c>
      <c r="BL190" t="s">
        <v>115</v>
      </c>
      <c r="BM190" t="s">
        <v>175</v>
      </c>
      <c r="BN190" t="s">
        <v>176</v>
      </c>
      <c r="BO190" t="s">
        <v>118</v>
      </c>
      <c r="BP190" t="s">
        <v>119</v>
      </c>
      <c r="BR190" t="s">
        <v>120</v>
      </c>
      <c r="BU190" t="s">
        <v>121</v>
      </c>
      <c r="BZ190" t="s">
        <v>120</v>
      </c>
      <c r="CA190" t="s">
        <v>142</v>
      </c>
      <c r="CB190" t="s">
        <v>121</v>
      </c>
      <c r="CG190" t="s">
        <v>119</v>
      </c>
      <c r="CH190" t="s">
        <v>1484</v>
      </c>
      <c r="CI190" t="s">
        <v>1485</v>
      </c>
      <c r="CJ190" t="s">
        <v>124</v>
      </c>
      <c r="CK190" t="s">
        <v>256</v>
      </c>
      <c r="CM190" t="s">
        <v>126</v>
      </c>
      <c r="CO190" s="1">
        <v>42869</v>
      </c>
      <c r="CP190" t="s">
        <v>261</v>
      </c>
      <c r="CT190" t="s">
        <v>147</v>
      </c>
      <c r="CW190" t="s">
        <v>1486</v>
      </c>
      <c r="DB190" t="s">
        <v>128</v>
      </c>
      <c r="DG190" s="16" t="str">
        <f t="shared" si="12"/>
        <v>Yes</v>
      </c>
      <c r="DH190" s="24" t="str">
        <f t="shared" si="13"/>
        <v/>
      </c>
      <c r="DI190" s="24" t="str">
        <f t="shared" si="14"/>
        <v/>
      </c>
      <c r="DJ190" t="str">
        <f t="shared" si="15"/>
        <v/>
      </c>
      <c r="DK190" t="str">
        <f t="shared" si="16"/>
        <v/>
      </c>
      <c r="DL190" t="str">
        <f t="shared" si="17"/>
        <v/>
      </c>
    </row>
    <row r="191" spans="1:116">
      <c r="A191">
        <v>5310624929</v>
      </c>
      <c r="B191">
        <v>96559106</v>
      </c>
      <c r="C191" s="1">
        <v>42824.979525462964</v>
      </c>
      <c r="D191" s="1">
        <v>42824.989016203705</v>
      </c>
      <c r="E191" t="s">
        <v>1487</v>
      </c>
      <c r="J191" t="s">
        <v>1488</v>
      </c>
      <c r="K191" t="s">
        <v>335</v>
      </c>
      <c r="L191" t="s">
        <v>1489</v>
      </c>
      <c r="M191" t="s">
        <v>1490</v>
      </c>
      <c r="N191" t="s">
        <v>1491</v>
      </c>
      <c r="P191">
        <v>4</v>
      </c>
      <c r="Q191">
        <v>5</v>
      </c>
      <c r="R191">
        <v>3</v>
      </c>
      <c r="S191">
        <v>4</v>
      </c>
      <c r="T191">
        <v>3</v>
      </c>
      <c r="U191">
        <v>5</v>
      </c>
      <c r="V191">
        <v>5</v>
      </c>
      <c r="Y191">
        <v>4</v>
      </c>
      <c r="AA191" t="s">
        <v>1492</v>
      </c>
      <c r="AD191" t="s">
        <v>160</v>
      </c>
      <c r="AP191" t="s">
        <v>135</v>
      </c>
      <c r="BI191" t="s">
        <v>124</v>
      </c>
      <c r="BJ191" t="s">
        <v>124</v>
      </c>
      <c r="BK191" t="s">
        <v>124</v>
      </c>
      <c r="BL191" t="s">
        <v>124</v>
      </c>
      <c r="BM191" t="s">
        <v>175</v>
      </c>
      <c r="BN191" t="s">
        <v>176</v>
      </c>
      <c r="BO191" t="s">
        <v>141</v>
      </c>
      <c r="BR191" t="s">
        <v>120</v>
      </c>
      <c r="BZ191" t="s">
        <v>120</v>
      </c>
      <c r="CG191" t="s">
        <v>1493</v>
      </c>
      <c r="CH191" t="s">
        <v>1494</v>
      </c>
      <c r="CI191" t="s">
        <v>1495</v>
      </c>
      <c r="CJ191" t="s">
        <v>124</v>
      </c>
      <c r="CK191" t="s">
        <v>177</v>
      </c>
      <c r="CM191" t="s">
        <v>126</v>
      </c>
      <c r="CN191" t="s">
        <v>215</v>
      </c>
      <c r="CO191" s="1">
        <v>42869</v>
      </c>
      <c r="CR191" t="s">
        <v>178</v>
      </c>
      <c r="CS191" t="s">
        <v>127</v>
      </c>
      <c r="CW191" t="s">
        <v>1496</v>
      </c>
      <c r="CX191" t="s">
        <v>149</v>
      </c>
      <c r="DA191" t="s">
        <v>151</v>
      </c>
      <c r="DE191" t="s">
        <v>144</v>
      </c>
      <c r="DF191" t="s">
        <v>1497</v>
      </c>
      <c r="DG191" s="16" t="str">
        <f t="shared" si="12"/>
        <v>Yes</v>
      </c>
      <c r="DH191" s="24" t="str">
        <f t="shared" si="13"/>
        <v/>
      </c>
      <c r="DI191" s="24" t="str">
        <f t="shared" si="14"/>
        <v/>
      </c>
      <c r="DJ191" t="str">
        <f t="shared" si="15"/>
        <v/>
      </c>
      <c r="DK191" t="str">
        <f t="shared" si="16"/>
        <v/>
      </c>
      <c r="DL191" t="str">
        <f t="shared" si="17"/>
        <v/>
      </c>
    </row>
    <row r="192" spans="1:116" hidden="1">
      <c r="A192">
        <v>5310539690</v>
      </c>
      <c r="B192">
        <v>96559106</v>
      </c>
      <c r="C192" s="1">
        <v>42824.924050925925</v>
      </c>
      <c r="D192" s="1">
        <v>42824.928865740738</v>
      </c>
      <c r="E192" t="s">
        <v>1498</v>
      </c>
      <c r="J192" t="s">
        <v>1499</v>
      </c>
      <c r="K192" t="s">
        <v>442</v>
      </c>
      <c r="L192" t="s">
        <v>453</v>
      </c>
      <c r="P192">
        <v>2</v>
      </c>
      <c r="Q192">
        <v>4</v>
      </c>
      <c r="R192">
        <v>5</v>
      </c>
      <c r="S192">
        <v>4</v>
      </c>
      <c r="T192">
        <v>5</v>
      </c>
      <c r="U192">
        <v>2</v>
      </c>
      <c r="V192">
        <v>2</v>
      </c>
      <c r="AA192" t="s">
        <v>1500</v>
      </c>
      <c r="AB192" t="s">
        <v>174</v>
      </c>
      <c r="AC192" t="s">
        <v>159</v>
      </c>
      <c r="AD192" t="s">
        <v>160</v>
      </c>
      <c r="AE192" t="s">
        <v>221</v>
      </c>
      <c r="AL192" t="s">
        <v>284</v>
      </c>
      <c r="AM192" t="s">
        <v>162</v>
      </c>
      <c r="AN192" t="s">
        <v>232</v>
      </c>
      <c r="AP192" t="s">
        <v>135</v>
      </c>
      <c r="AW192" t="s">
        <v>296</v>
      </c>
      <c r="BI192" t="s">
        <v>124</v>
      </c>
      <c r="BJ192" t="s">
        <v>115</v>
      </c>
      <c r="BK192" t="s">
        <v>124</v>
      </c>
      <c r="BL192" t="s">
        <v>124</v>
      </c>
      <c r="BM192" t="s">
        <v>140</v>
      </c>
      <c r="BN192" t="s">
        <v>117</v>
      </c>
      <c r="BO192" t="s">
        <v>185</v>
      </c>
      <c r="BP192" t="s">
        <v>119</v>
      </c>
      <c r="CJ192" t="s">
        <v>124</v>
      </c>
      <c r="CK192" t="s">
        <v>144</v>
      </c>
      <c r="CL192" t="s">
        <v>1501</v>
      </c>
      <c r="CM192" t="s">
        <v>214</v>
      </c>
      <c r="CN192" t="s">
        <v>215</v>
      </c>
      <c r="CO192" s="1">
        <v>42869</v>
      </c>
      <c r="CS192" t="s">
        <v>127</v>
      </c>
      <c r="DD192" t="s">
        <v>225</v>
      </c>
      <c r="DG192" s="16" t="str">
        <f t="shared" si="12"/>
        <v>Yes</v>
      </c>
      <c r="DH192" s="24" t="str">
        <f t="shared" si="13"/>
        <v/>
      </c>
      <c r="DI192" s="24" t="str">
        <f t="shared" si="14"/>
        <v>No Response to #2</v>
      </c>
      <c r="DJ192" t="str">
        <f t="shared" si="15"/>
        <v/>
      </c>
      <c r="DK192" t="str">
        <f t="shared" si="16"/>
        <v/>
      </c>
      <c r="DL192" t="str">
        <f t="shared" si="17"/>
        <v>No Response to #12</v>
      </c>
    </row>
    <row r="193" spans="1:116">
      <c r="A193">
        <v>5310538150</v>
      </c>
      <c r="B193">
        <v>96559106</v>
      </c>
      <c r="C193" s="1">
        <v>42824.925069444442</v>
      </c>
      <c r="D193" s="1">
        <v>42824.927858796298</v>
      </c>
      <c r="E193" t="s">
        <v>1502</v>
      </c>
      <c r="J193" t="s">
        <v>1346</v>
      </c>
      <c r="M193" t="s">
        <v>321</v>
      </c>
      <c r="P193">
        <v>5</v>
      </c>
      <c r="Q193">
        <v>5</v>
      </c>
      <c r="R193">
        <v>5</v>
      </c>
      <c r="S193">
        <v>5</v>
      </c>
      <c r="T193">
        <v>5</v>
      </c>
      <c r="U193">
        <v>2</v>
      </c>
      <c r="V193">
        <v>3</v>
      </c>
      <c r="W193">
        <v>3</v>
      </c>
      <c r="X193">
        <v>3</v>
      </c>
      <c r="Y193">
        <v>3</v>
      </c>
      <c r="Z193">
        <v>3</v>
      </c>
      <c r="AF193" t="s">
        <v>366</v>
      </c>
      <c r="AJ193" t="s">
        <v>209</v>
      </c>
      <c r="AO193" t="s">
        <v>332</v>
      </c>
      <c r="AV193" t="s">
        <v>112</v>
      </c>
      <c r="BI193" t="s">
        <v>115</v>
      </c>
      <c r="BJ193" t="s">
        <v>115</v>
      </c>
      <c r="BK193" t="s">
        <v>124</v>
      </c>
      <c r="BL193" t="s">
        <v>124</v>
      </c>
      <c r="BM193" t="s">
        <v>175</v>
      </c>
      <c r="BN193" t="s">
        <v>117</v>
      </c>
      <c r="BO193" t="s">
        <v>353</v>
      </c>
      <c r="BU193" t="s">
        <v>121</v>
      </c>
      <c r="BV193" t="s">
        <v>165</v>
      </c>
      <c r="CA193" t="s">
        <v>142</v>
      </c>
      <c r="CB193" t="s">
        <v>121</v>
      </c>
      <c r="CJ193" t="s">
        <v>124</v>
      </c>
      <c r="CK193" t="s">
        <v>213</v>
      </c>
      <c r="CP193" t="s">
        <v>261</v>
      </c>
      <c r="CY193" t="s">
        <v>150</v>
      </c>
      <c r="DG193" s="16" t="str">
        <f t="shared" si="12"/>
        <v>Yes</v>
      </c>
      <c r="DH193" s="24" t="str">
        <f t="shared" si="13"/>
        <v/>
      </c>
      <c r="DI193" s="24" t="str">
        <f t="shared" si="14"/>
        <v/>
      </c>
      <c r="DJ193" t="str">
        <f t="shared" si="15"/>
        <v/>
      </c>
      <c r="DK193" t="str">
        <f t="shared" si="16"/>
        <v/>
      </c>
      <c r="DL193" t="str">
        <f t="shared" si="17"/>
        <v/>
      </c>
    </row>
    <row r="194" spans="1:116">
      <c r="A194">
        <v>5310504551</v>
      </c>
      <c r="B194">
        <v>96559106</v>
      </c>
      <c r="C194" s="1">
        <v>42824.899513888886</v>
      </c>
      <c r="D194" s="1">
        <v>42824.907268518517</v>
      </c>
      <c r="E194" t="s">
        <v>1503</v>
      </c>
      <c r="J194" t="s">
        <v>335</v>
      </c>
      <c r="K194" t="s">
        <v>171</v>
      </c>
      <c r="L194" t="s">
        <v>189</v>
      </c>
      <c r="M194" t="s">
        <v>1504</v>
      </c>
      <c r="N194" t="s">
        <v>1192</v>
      </c>
      <c r="O194" t="s">
        <v>1505</v>
      </c>
      <c r="P194">
        <v>3</v>
      </c>
      <c r="Q194">
        <v>5</v>
      </c>
      <c r="R194">
        <v>4</v>
      </c>
      <c r="S194">
        <v>2</v>
      </c>
      <c r="T194">
        <v>3</v>
      </c>
      <c r="U194">
        <v>4</v>
      </c>
      <c r="V194">
        <v>4</v>
      </c>
      <c r="W194">
        <v>3</v>
      </c>
      <c r="X194">
        <v>3</v>
      </c>
      <c r="Y194">
        <v>3</v>
      </c>
      <c r="Z194">
        <v>3</v>
      </c>
      <c r="AA194" t="s">
        <v>1506</v>
      </c>
      <c r="AD194" t="s">
        <v>160</v>
      </c>
      <c r="AE194" t="s">
        <v>221</v>
      </c>
      <c r="AF194" t="s">
        <v>366</v>
      </c>
      <c r="AG194" t="s">
        <v>351</v>
      </c>
      <c r="BF194" t="s">
        <v>113</v>
      </c>
      <c r="BI194" t="s">
        <v>115</v>
      </c>
      <c r="BJ194" t="s">
        <v>115</v>
      </c>
      <c r="BK194" t="s">
        <v>124</v>
      </c>
      <c r="BL194" t="s">
        <v>124</v>
      </c>
      <c r="BM194" t="s">
        <v>175</v>
      </c>
      <c r="BN194" t="s">
        <v>176</v>
      </c>
      <c r="BO194" t="s">
        <v>141</v>
      </c>
      <c r="BP194" t="s">
        <v>119</v>
      </c>
      <c r="BR194" t="s">
        <v>120</v>
      </c>
      <c r="BU194" t="s">
        <v>121</v>
      </c>
      <c r="BX194" t="s">
        <v>119</v>
      </c>
      <c r="BZ194" t="s">
        <v>120</v>
      </c>
      <c r="CB194" t="s">
        <v>121</v>
      </c>
      <c r="CG194" t="s">
        <v>1507</v>
      </c>
      <c r="CH194" t="s">
        <v>1508</v>
      </c>
      <c r="CI194" t="s">
        <v>1509</v>
      </c>
      <c r="CJ194" t="s">
        <v>124</v>
      </c>
      <c r="CK194" t="s">
        <v>248</v>
      </c>
      <c r="CM194" t="s">
        <v>126</v>
      </c>
      <c r="CO194" s="1">
        <v>42869</v>
      </c>
      <c r="CP194" t="s">
        <v>261</v>
      </c>
      <c r="CT194" t="s">
        <v>147</v>
      </c>
      <c r="CW194" t="s">
        <v>1510</v>
      </c>
      <c r="DB194" t="s">
        <v>128</v>
      </c>
      <c r="DE194" t="s">
        <v>144</v>
      </c>
      <c r="DF194" t="s">
        <v>597</v>
      </c>
      <c r="DG194" s="16" t="str">
        <f t="shared" si="12"/>
        <v>Yes</v>
      </c>
      <c r="DH194" s="24" t="str">
        <f t="shared" si="13"/>
        <v/>
      </c>
      <c r="DI194" s="24" t="str">
        <f t="shared" si="14"/>
        <v/>
      </c>
      <c r="DJ194" t="str">
        <f t="shared" si="15"/>
        <v/>
      </c>
      <c r="DK194" t="str">
        <f t="shared" si="16"/>
        <v/>
      </c>
      <c r="DL194" t="str">
        <f t="shared" si="17"/>
        <v/>
      </c>
    </row>
    <row r="195" spans="1:116">
      <c r="A195">
        <v>5310489988</v>
      </c>
      <c r="B195">
        <v>96559106</v>
      </c>
      <c r="C195" s="1">
        <v>42824.895798611113</v>
      </c>
      <c r="D195" s="1">
        <v>42824.898784722223</v>
      </c>
      <c r="E195" t="s">
        <v>1511</v>
      </c>
      <c r="M195" t="s">
        <v>651</v>
      </c>
      <c r="N195" t="s">
        <v>533</v>
      </c>
      <c r="P195">
        <v>1</v>
      </c>
      <c r="Q195">
        <v>5</v>
      </c>
      <c r="R195">
        <v>4</v>
      </c>
      <c r="S195">
        <v>5</v>
      </c>
      <c r="T195">
        <v>1</v>
      </c>
      <c r="U195">
        <v>5</v>
      </c>
      <c r="V195">
        <v>4</v>
      </c>
      <c r="W195">
        <v>4</v>
      </c>
      <c r="X195">
        <v>3</v>
      </c>
      <c r="Y195">
        <v>3</v>
      </c>
      <c r="Z195">
        <v>1</v>
      </c>
      <c r="AB195" t="s">
        <v>174</v>
      </c>
      <c r="AC195" t="s">
        <v>159</v>
      </c>
      <c r="AD195" t="s">
        <v>160</v>
      </c>
      <c r="AJ195" t="s">
        <v>209</v>
      </c>
      <c r="AM195" t="s">
        <v>162</v>
      </c>
      <c r="BI195" t="s">
        <v>115</v>
      </c>
      <c r="BJ195" t="s">
        <v>115</v>
      </c>
      <c r="BK195" t="s">
        <v>124</v>
      </c>
      <c r="BL195" t="s">
        <v>124</v>
      </c>
      <c r="BM195" t="s">
        <v>175</v>
      </c>
      <c r="BN195" t="s">
        <v>176</v>
      </c>
      <c r="BO195" t="s">
        <v>260</v>
      </c>
      <c r="BQ195" t="s">
        <v>339</v>
      </c>
      <c r="BS195" t="s">
        <v>164</v>
      </c>
      <c r="BT195" t="s">
        <v>142</v>
      </c>
      <c r="CA195" t="s">
        <v>142</v>
      </c>
      <c r="CB195" t="s">
        <v>121</v>
      </c>
      <c r="CF195" t="s">
        <v>122</v>
      </c>
      <c r="CH195" t="s">
        <v>1512</v>
      </c>
      <c r="CI195" t="s">
        <v>1513</v>
      </c>
      <c r="CJ195" t="s">
        <v>124</v>
      </c>
      <c r="CK195" t="s">
        <v>177</v>
      </c>
      <c r="CM195" t="s">
        <v>214</v>
      </c>
      <c r="CN195" t="s">
        <v>215</v>
      </c>
      <c r="CR195" t="s">
        <v>178</v>
      </c>
      <c r="CT195" t="s">
        <v>147</v>
      </c>
      <c r="CU195" t="s">
        <v>518</v>
      </c>
      <c r="DA195" t="s">
        <v>151</v>
      </c>
      <c r="DG195" s="16" t="str">
        <f t="shared" ref="DG195:DG258" si="18">IF(ISBLANK(CN195)*1+ISBLANK(CO195)*1+ISBLANK(CP195)*1=3,"No","Yes")</f>
        <v>Yes</v>
      </c>
      <c r="DH195" s="24" t="str">
        <f t="shared" ref="DH195:DH258" si="19">IF(COUNTBLANK(J195:L195)-3=0,"No Response to #1","")</f>
        <v>No Response to #1</v>
      </c>
      <c r="DI195" s="24" t="str">
        <f t="shared" ref="DI195:DI258" si="20">IF(COUNTBLANK(M195:O195)-3=0,"No Response to #2","")</f>
        <v/>
      </c>
      <c r="DJ195" t="str">
        <f t="shared" ref="DJ195:DJ258" si="21">IF(COUNTBLANK(AB195:BG195)-32=0,"No Response to #6","")</f>
        <v/>
      </c>
      <c r="DK195" t="str">
        <f t="shared" ref="DK195:DK258" si="22">IF(COUNTBLANK(BP195:BW195)-8=0,"No Response to #11","")</f>
        <v/>
      </c>
      <c r="DL195" t="str">
        <f t="shared" ref="DL195:DL258" si="23">IF(COUNTBLANK(BX195:CF195)-9=0,"No Response to #12","")</f>
        <v/>
      </c>
    </row>
    <row r="196" spans="1:116">
      <c r="A196">
        <v>5310465063</v>
      </c>
      <c r="B196">
        <v>96559106</v>
      </c>
      <c r="C196" s="1">
        <v>42824.876145833332</v>
      </c>
      <c r="D196" s="1">
        <v>42824.884733796294</v>
      </c>
      <c r="E196" t="s">
        <v>1514</v>
      </c>
      <c r="J196" t="s">
        <v>1515</v>
      </c>
      <c r="K196" t="s">
        <v>181</v>
      </c>
      <c r="L196" t="s">
        <v>1516</v>
      </c>
      <c r="M196" t="s">
        <v>1517</v>
      </c>
      <c r="N196" t="s">
        <v>1518</v>
      </c>
      <c r="O196" t="s">
        <v>1519</v>
      </c>
      <c r="P196">
        <v>3</v>
      </c>
      <c r="Q196">
        <v>5</v>
      </c>
      <c r="R196">
        <v>4</v>
      </c>
      <c r="S196">
        <v>1</v>
      </c>
      <c r="T196">
        <v>2</v>
      </c>
      <c r="U196">
        <v>4</v>
      </c>
      <c r="V196">
        <v>1</v>
      </c>
      <c r="W196">
        <v>3</v>
      </c>
      <c r="X196">
        <v>3</v>
      </c>
      <c r="Y196">
        <v>4</v>
      </c>
      <c r="Z196">
        <v>4</v>
      </c>
      <c r="AB196" t="s">
        <v>174</v>
      </c>
      <c r="AC196" t="s">
        <v>159</v>
      </c>
      <c r="AD196" t="s">
        <v>160</v>
      </c>
      <c r="AP196" t="s">
        <v>135</v>
      </c>
      <c r="BF196" t="s">
        <v>113</v>
      </c>
      <c r="BH196" t="s">
        <v>267</v>
      </c>
      <c r="BI196" t="s">
        <v>115</v>
      </c>
      <c r="BJ196" t="s">
        <v>115</v>
      </c>
      <c r="BK196" t="s">
        <v>124</v>
      </c>
      <c r="BL196" t="s">
        <v>124</v>
      </c>
      <c r="BM196" t="s">
        <v>140</v>
      </c>
      <c r="BN196" t="s">
        <v>176</v>
      </c>
      <c r="BO196" t="s">
        <v>353</v>
      </c>
      <c r="BP196" t="s">
        <v>119</v>
      </c>
      <c r="BR196" t="s">
        <v>120</v>
      </c>
      <c r="BV196" t="s">
        <v>165</v>
      </c>
      <c r="BZ196" t="s">
        <v>120</v>
      </c>
      <c r="CD196" t="s">
        <v>165</v>
      </c>
      <c r="CF196" t="s">
        <v>122</v>
      </c>
      <c r="CG196" t="s">
        <v>1520</v>
      </c>
      <c r="CH196" t="s">
        <v>1521</v>
      </c>
      <c r="CI196" t="s">
        <v>1522</v>
      </c>
      <c r="CJ196" t="s">
        <v>124</v>
      </c>
      <c r="CK196" t="s">
        <v>177</v>
      </c>
      <c r="CM196" t="s">
        <v>126</v>
      </c>
      <c r="CO196" s="1">
        <v>42869</v>
      </c>
      <c r="CS196" t="s">
        <v>127</v>
      </c>
      <c r="CT196" t="s">
        <v>147</v>
      </c>
      <c r="CW196" t="s">
        <v>1523</v>
      </c>
      <c r="DA196" t="s">
        <v>151</v>
      </c>
      <c r="DD196" t="s">
        <v>225</v>
      </c>
      <c r="DG196" s="16" t="str">
        <f t="shared" si="18"/>
        <v>Yes</v>
      </c>
      <c r="DH196" s="24" t="str">
        <f t="shared" si="19"/>
        <v/>
      </c>
      <c r="DI196" s="24" t="str">
        <f t="shared" si="20"/>
        <v/>
      </c>
      <c r="DJ196" t="str">
        <f t="shared" si="21"/>
        <v/>
      </c>
      <c r="DK196" t="str">
        <f t="shared" si="22"/>
        <v/>
      </c>
      <c r="DL196" t="str">
        <f t="shared" si="23"/>
        <v/>
      </c>
    </row>
    <row r="197" spans="1:116">
      <c r="A197">
        <v>5310441163</v>
      </c>
      <c r="B197">
        <v>96559106</v>
      </c>
      <c r="C197" s="1">
        <v>42824.861261574071</v>
      </c>
      <c r="D197" s="1">
        <v>42824.872337962966</v>
      </c>
      <c r="E197" t="s">
        <v>1524</v>
      </c>
      <c r="J197" t="s">
        <v>1525</v>
      </c>
      <c r="K197" t="s">
        <v>806</v>
      </c>
      <c r="L197" t="s">
        <v>203</v>
      </c>
      <c r="M197" t="s">
        <v>1526</v>
      </c>
      <c r="N197" t="s">
        <v>1527</v>
      </c>
      <c r="O197" t="s">
        <v>1528</v>
      </c>
      <c r="P197">
        <v>5</v>
      </c>
      <c r="Q197">
        <v>4</v>
      </c>
      <c r="R197">
        <v>5</v>
      </c>
      <c r="S197">
        <v>3</v>
      </c>
      <c r="T197">
        <v>5</v>
      </c>
      <c r="U197">
        <v>3</v>
      </c>
      <c r="Y197">
        <v>4</v>
      </c>
      <c r="AB197" t="s">
        <v>174</v>
      </c>
      <c r="AD197" t="s">
        <v>160</v>
      </c>
      <c r="AS197" t="s">
        <v>110</v>
      </c>
      <c r="BC197" t="s">
        <v>196</v>
      </c>
      <c r="BD197" t="s">
        <v>138</v>
      </c>
      <c r="BI197" t="s">
        <v>115</v>
      </c>
      <c r="BJ197" t="s">
        <v>115</v>
      </c>
      <c r="BK197" t="s">
        <v>124</v>
      </c>
      <c r="BL197" t="s">
        <v>124</v>
      </c>
      <c r="BM197" t="s">
        <v>175</v>
      </c>
      <c r="BN197" t="s">
        <v>176</v>
      </c>
      <c r="BO197" t="s">
        <v>185</v>
      </c>
      <c r="BP197" t="s">
        <v>119</v>
      </c>
      <c r="BR197" t="s">
        <v>120</v>
      </c>
      <c r="BV197" t="s">
        <v>165</v>
      </c>
      <c r="BX197" t="s">
        <v>119</v>
      </c>
      <c r="BZ197" t="s">
        <v>120</v>
      </c>
      <c r="CF197" t="s">
        <v>122</v>
      </c>
      <c r="CG197" t="s">
        <v>1529</v>
      </c>
      <c r="CH197" t="s">
        <v>1530</v>
      </c>
      <c r="CI197" t="s">
        <v>1531</v>
      </c>
      <c r="CJ197" t="s">
        <v>124</v>
      </c>
      <c r="CK197" t="s">
        <v>213</v>
      </c>
      <c r="CM197" t="s">
        <v>214</v>
      </c>
      <c r="CN197" t="s">
        <v>215</v>
      </c>
      <c r="CS197" t="s">
        <v>127</v>
      </c>
      <c r="CW197" t="s">
        <v>1532</v>
      </c>
      <c r="CX197" t="s">
        <v>149</v>
      </c>
      <c r="DA197" t="s">
        <v>151</v>
      </c>
      <c r="DB197" t="s">
        <v>128</v>
      </c>
      <c r="DG197" s="16" t="str">
        <f t="shared" si="18"/>
        <v>Yes</v>
      </c>
      <c r="DH197" s="24" t="str">
        <f t="shared" si="19"/>
        <v/>
      </c>
      <c r="DI197" s="24" t="str">
        <f t="shared" si="20"/>
        <v/>
      </c>
      <c r="DJ197" t="str">
        <f t="shared" si="21"/>
        <v/>
      </c>
      <c r="DK197" t="str">
        <f t="shared" si="22"/>
        <v/>
      </c>
      <c r="DL197" t="str">
        <f t="shared" si="23"/>
        <v/>
      </c>
    </row>
    <row r="198" spans="1:116">
      <c r="A198">
        <v>5310425149</v>
      </c>
      <c r="B198">
        <v>96559106</v>
      </c>
      <c r="C198" s="1">
        <v>42824.850648148145</v>
      </c>
      <c r="D198" s="1">
        <v>42824.864837962959</v>
      </c>
      <c r="E198" t="s">
        <v>1533</v>
      </c>
      <c r="J198" t="s">
        <v>1143</v>
      </c>
      <c r="K198" t="s">
        <v>1534</v>
      </c>
      <c r="L198" t="s">
        <v>189</v>
      </c>
      <c r="M198" t="s">
        <v>192</v>
      </c>
      <c r="P198">
        <v>5</v>
      </c>
      <c r="Q198">
        <v>5</v>
      </c>
      <c r="R198">
        <v>4</v>
      </c>
      <c r="S198">
        <v>4</v>
      </c>
      <c r="T198">
        <v>4</v>
      </c>
      <c r="U198">
        <v>4</v>
      </c>
      <c r="V198">
        <v>4</v>
      </c>
      <c r="W198">
        <v>4</v>
      </c>
      <c r="X198">
        <v>4</v>
      </c>
      <c r="Y198">
        <v>4</v>
      </c>
      <c r="Z198">
        <v>3</v>
      </c>
      <c r="AB198" t="s">
        <v>174</v>
      </c>
      <c r="AD198" t="s">
        <v>160</v>
      </c>
      <c r="AV198" t="s">
        <v>112</v>
      </c>
      <c r="AX198" t="s">
        <v>360</v>
      </c>
      <c r="BI198" t="s">
        <v>115</v>
      </c>
      <c r="BJ198" t="s">
        <v>115</v>
      </c>
      <c r="BK198" t="s">
        <v>124</v>
      </c>
      <c r="BL198" t="s">
        <v>124</v>
      </c>
      <c r="BM198" t="s">
        <v>140</v>
      </c>
      <c r="BN198" t="s">
        <v>176</v>
      </c>
      <c r="BO198" t="s">
        <v>353</v>
      </c>
      <c r="BP198" t="s">
        <v>119</v>
      </c>
      <c r="BQ198" t="s">
        <v>339</v>
      </c>
      <c r="BV198" t="s">
        <v>165</v>
      </c>
      <c r="BX198" t="s">
        <v>119</v>
      </c>
      <c r="CD198" t="s">
        <v>165</v>
      </c>
      <c r="CE198" t="s">
        <v>632</v>
      </c>
      <c r="CI198" t="s">
        <v>192</v>
      </c>
      <c r="CJ198" t="s">
        <v>124</v>
      </c>
      <c r="CK198" t="s">
        <v>213</v>
      </c>
      <c r="CM198" t="s">
        <v>126</v>
      </c>
      <c r="CO198" s="1">
        <v>42869</v>
      </c>
      <c r="CT198" t="s">
        <v>147</v>
      </c>
      <c r="CW198" t="s">
        <v>1535</v>
      </c>
      <c r="DA198" t="s">
        <v>151</v>
      </c>
      <c r="DB198" t="s">
        <v>128</v>
      </c>
      <c r="DG198" s="16" t="str">
        <f t="shared" si="18"/>
        <v>Yes</v>
      </c>
      <c r="DH198" s="24" t="str">
        <f t="shared" si="19"/>
        <v/>
      </c>
      <c r="DI198" s="24" t="str">
        <f t="shared" si="20"/>
        <v/>
      </c>
      <c r="DJ198" t="str">
        <f t="shared" si="21"/>
        <v/>
      </c>
      <c r="DK198" t="str">
        <f t="shared" si="22"/>
        <v/>
      </c>
      <c r="DL198" t="str">
        <f t="shared" si="23"/>
        <v/>
      </c>
    </row>
    <row r="199" spans="1:116" hidden="1">
      <c r="A199">
        <v>5310410216</v>
      </c>
      <c r="B199">
        <v>96559106</v>
      </c>
      <c r="C199" s="1">
        <v>42824.852106481485</v>
      </c>
      <c r="D199" s="1">
        <v>42824.857800925929</v>
      </c>
      <c r="E199" t="s">
        <v>1536</v>
      </c>
      <c r="J199" t="s">
        <v>1034</v>
      </c>
      <c r="P199">
        <v>5</v>
      </c>
      <c r="Q199">
        <v>5</v>
      </c>
      <c r="R199">
        <v>5</v>
      </c>
      <c r="S199">
        <v>5</v>
      </c>
      <c r="T199">
        <v>5</v>
      </c>
      <c r="U199">
        <v>3</v>
      </c>
      <c r="V199">
        <v>3</v>
      </c>
      <c r="W199">
        <v>3</v>
      </c>
      <c r="X199">
        <v>3</v>
      </c>
      <c r="Y199">
        <v>3</v>
      </c>
      <c r="Z199">
        <v>2</v>
      </c>
      <c r="AB199" t="s">
        <v>174</v>
      </c>
      <c r="AC199" t="s">
        <v>159</v>
      </c>
      <c r="AD199" t="s">
        <v>160</v>
      </c>
      <c r="AE199" t="s">
        <v>221</v>
      </c>
      <c r="AU199" t="s">
        <v>111</v>
      </c>
      <c r="BB199" t="s">
        <v>137</v>
      </c>
      <c r="BG199" t="s">
        <v>114</v>
      </c>
      <c r="BI199" t="s">
        <v>124</v>
      </c>
      <c r="BJ199" t="s">
        <v>124</v>
      </c>
      <c r="BK199" t="s">
        <v>124</v>
      </c>
      <c r="BL199" t="s">
        <v>124</v>
      </c>
      <c r="BM199" t="s">
        <v>175</v>
      </c>
      <c r="BN199" t="s">
        <v>176</v>
      </c>
      <c r="BO199" t="s">
        <v>353</v>
      </c>
      <c r="BP199" t="s">
        <v>119</v>
      </c>
      <c r="BS199" t="s">
        <v>164</v>
      </c>
      <c r="BT199" t="s">
        <v>142</v>
      </c>
      <c r="BV199" t="s">
        <v>165</v>
      </c>
      <c r="BX199" t="s">
        <v>119</v>
      </c>
      <c r="BZ199" t="s">
        <v>120</v>
      </c>
      <c r="CA199" t="s">
        <v>142</v>
      </c>
      <c r="CB199" t="s">
        <v>121</v>
      </c>
      <c r="CD199" t="s">
        <v>165</v>
      </c>
      <c r="CJ199" t="s">
        <v>124</v>
      </c>
      <c r="CK199" t="s">
        <v>125</v>
      </c>
      <c r="CM199" t="s">
        <v>146</v>
      </c>
      <c r="CO199" s="1">
        <v>42869</v>
      </c>
      <c r="CP199" t="s">
        <v>261</v>
      </c>
      <c r="CQ199" t="s">
        <v>308</v>
      </c>
      <c r="CT199" t="s">
        <v>147</v>
      </c>
      <c r="CX199" t="s">
        <v>149</v>
      </c>
      <c r="DG199" s="16" t="str">
        <f t="shared" si="18"/>
        <v>Yes</v>
      </c>
      <c r="DH199" s="24" t="str">
        <f t="shared" si="19"/>
        <v/>
      </c>
      <c r="DI199" s="24" t="str">
        <f t="shared" si="20"/>
        <v>No Response to #2</v>
      </c>
      <c r="DJ199" t="str">
        <f t="shared" si="21"/>
        <v/>
      </c>
      <c r="DK199" t="str">
        <f t="shared" si="22"/>
        <v/>
      </c>
      <c r="DL199" t="str">
        <f t="shared" si="23"/>
        <v/>
      </c>
    </row>
    <row r="200" spans="1:116">
      <c r="A200">
        <v>5310368350</v>
      </c>
      <c r="B200">
        <v>96559106</v>
      </c>
      <c r="C200" s="1">
        <v>42824.836192129631</v>
      </c>
      <c r="D200" s="1">
        <v>42824.838784722226</v>
      </c>
      <c r="E200" t="s">
        <v>1537</v>
      </c>
      <c r="J200" t="s">
        <v>189</v>
      </c>
      <c r="M200" t="s">
        <v>1538</v>
      </c>
      <c r="P200">
        <v>5</v>
      </c>
      <c r="Q200">
        <v>5</v>
      </c>
      <c r="R200">
        <v>5</v>
      </c>
      <c r="S200">
        <v>5</v>
      </c>
      <c r="T200">
        <v>5</v>
      </c>
      <c r="U200">
        <v>4</v>
      </c>
      <c r="V200">
        <v>4</v>
      </c>
      <c r="W200">
        <v>4</v>
      </c>
      <c r="X200">
        <v>4</v>
      </c>
      <c r="Y200">
        <v>4</v>
      </c>
      <c r="Z200">
        <v>4</v>
      </c>
      <c r="AA200" t="s">
        <v>1539</v>
      </c>
      <c r="AB200" t="s">
        <v>174</v>
      </c>
      <c r="AV200" t="s">
        <v>112</v>
      </c>
      <c r="BI200" t="s">
        <v>115</v>
      </c>
      <c r="BJ200" t="s">
        <v>115</v>
      </c>
      <c r="BK200" t="s">
        <v>124</v>
      </c>
      <c r="BL200" t="s">
        <v>124</v>
      </c>
      <c r="BM200" t="s">
        <v>175</v>
      </c>
      <c r="BN200" t="s">
        <v>176</v>
      </c>
      <c r="BO200" t="s">
        <v>118</v>
      </c>
      <c r="BZ200" t="s">
        <v>120</v>
      </c>
      <c r="CC200" t="s">
        <v>233</v>
      </c>
      <c r="CD200" t="s">
        <v>165</v>
      </c>
      <c r="CJ200" t="s">
        <v>124</v>
      </c>
      <c r="CK200" t="s">
        <v>256</v>
      </c>
      <c r="CM200" t="s">
        <v>146</v>
      </c>
      <c r="CP200" t="s">
        <v>261</v>
      </c>
      <c r="CT200" t="s">
        <v>147</v>
      </c>
      <c r="CX200" t="s">
        <v>149</v>
      </c>
      <c r="CY200" t="s">
        <v>150</v>
      </c>
      <c r="CZ200" t="s">
        <v>343</v>
      </c>
      <c r="DB200" t="s">
        <v>128</v>
      </c>
      <c r="DD200" t="s">
        <v>225</v>
      </c>
      <c r="DG200" s="16" t="str">
        <f t="shared" si="18"/>
        <v>Yes</v>
      </c>
      <c r="DH200" s="24" t="str">
        <f t="shared" si="19"/>
        <v/>
      </c>
      <c r="DI200" s="24" t="str">
        <f t="shared" si="20"/>
        <v/>
      </c>
      <c r="DJ200" t="str">
        <f t="shared" si="21"/>
        <v/>
      </c>
      <c r="DK200" t="str">
        <f t="shared" si="22"/>
        <v>No Response to #11</v>
      </c>
      <c r="DL200" t="str">
        <f t="shared" si="23"/>
        <v/>
      </c>
    </row>
    <row r="201" spans="1:116">
      <c r="A201">
        <v>5310351612</v>
      </c>
      <c r="B201">
        <v>96559106</v>
      </c>
      <c r="C201" s="1">
        <v>42824.824583333335</v>
      </c>
      <c r="D201" s="1">
        <v>42824.831770833334</v>
      </c>
      <c r="E201" t="s">
        <v>1540</v>
      </c>
      <c r="J201" t="s">
        <v>1541</v>
      </c>
      <c r="K201" t="s">
        <v>1542</v>
      </c>
      <c r="L201" t="s">
        <v>377</v>
      </c>
      <c r="M201" t="s">
        <v>1543</v>
      </c>
      <c r="N201" t="s">
        <v>651</v>
      </c>
      <c r="O201" t="s">
        <v>1544</v>
      </c>
      <c r="P201">
        <v>5</v>
      </c>
      <c r="Q201">
        <v>5</v>
      </c>
      <c r="R201">
        <v>5</v>
      </c>
      <c r="S201">
        <v>3</v>
      </c>
      <c r="T201">
        <v>4</v>
      </c>
      <c r="U201">
        <v>3</v>
      </c>
      <c r="V201">
        <v>2</v>
      </c>
      <c r="W201">
        <v>2</v>
      </c>
      <c r="X201">
        <v>3</v>
      </c>
      <c r="Y201">
        <v>2</v>
      </c>
      <c r="Z201">
        <v>2</v>
      </c>
      <c r="AA201" t="s">
        <v>1545</v>
      </c>
      <c r="AB201" t="s">
        <v>174</v>
      </c>
      <c r="AD201" t="s">
        <v>160</v>
      </c>
      <c r="AN201" t="s">
        <v>232</v>
      </c>
      <c r="AR201" t="s">
        <v>136</v>
      </c>
      <c r="AS201" t="s">
        <v>110</v>
      </c>
      <c r="BI201" t="s">
        <v>115</v>
      </c>
      <c r="BJ201" t="s">
        <v>115</v>
      </c>
      <c r="BK201" t="s">
        <v>124</v>
      </c>
      <c r="BL201" t="s">
        <v>124</v>
      </c>
      <c r="BM201" t="s">
        <v>175</v>
      </c>
      <c r="BN201" t="s">
        <v>176</v>
      </c>
      <c r="BO201" t="s">
        <v>118</v>
      </c>
      <c r="BT201" t="s">
        <v>142</v>
      </c>
      <c r="BU201" t="s">
        <v>121</v>
      </c>
      <c r="BV201" t="s">
        <v>165</v>
      </c>
      <c r="BZ201" t="s">
        <v>120</v>
      </c>
      <c r="CC201" t="s">
        <v>233</v>
      </c>
      <c r="CF201" t="s">
        <v>122</v>
      </c>
      <c r="CG201" t="s">
        <v>1546</v>
      </c>
      <c r="CJ201" t="s">
        <v>124</v>
      </c>
      <c r="CK201" t="s">
        <v>256</v>
      </c>
      <c r="CM201" t="s">
        <v>126</v>
      </c>
      <c r="CO201" s="1">
        <v>42869</v>
      </c>
      <c r="CS201" t="s">
        <v>127</v>
      </c>
      <c r="DA201" t="s">
        <v>151</v>
      </c>
      <c r="DG201" s="16" t="str">
        <f t="shared" si="18"/>
        <v>Yes</v>
      </c>
      <c r="DH201" s="24" t="str">
        <f t="shared" si="19"/>
        <v/>
      </c>
      <c r="DI201" s="24" t="str">
        <f t="shared" si="20"/>
        <v/>
      </c>
      <c r="DJ201" t="str">
        <f t="shared" si="21"/>
        <v/>
      </c>
      <c r="DK201" t="str">
        <f t="shared" si="22"/>
        <v/>
      </c>
      <c r="DL201" t="str">
        <f t="shared" si="23"/>
        <v/>
      </c>
    </row>
    <row r="202" spans="1:116">
      <c r="A202">
        <v>5310348653</v>
      </c>
      <c r="B202">
        <v>96559106</v>
      </c>
      <c r="C202" s="1">
        <v>42824.817812499998</v>
      </c>
      <c r="D202" s="1">
        <v>42824.830706018518</v>
      </c>
      <c r="E202" t="s">
        <v>1547</v>
      </c>
      <c r="J202" t="s">
        <v>1548</v>
      </c>
      <c r="K202" t="s">
        <v>137</v>
      </c>
      <c r="L202" t="s">
        <v>1549</v>
      </c>
      <c r="M202" t="s">
        <v>135</v>
      </c>
      <c r="P202">
        <v>4</v>
      </c>
      <c r="Q202">
        <v>4</v>
      </c>
      <c r="R202">
        <v>4</v>
      </c>
      <c r="S202">
        <v>4</v>
      </c>
      <c r="T202">
        <v>4</v>
      </c>
      <c r="U202">
        <v>2</v>
      </c>
      <c r="V202">
        <v>3</v>
      </c>
      <c r="W202">
        <v>2</v>
      </c>
      <c r="X202">
        <v>3</v>
      </c>
      <c r="Y202">
        <v>3</v>
      </c>
      <c r="Z202">
        <v>4</v>
      </c>
      <c r="AA202" t="s">
        <v>1550</v>
      </c>
      <c r="AP202" t="s">
        <v>135</v>
      </c>
      <c r="BB202" t="s">
        <v>137</v>
      </c>
      <c r="BC202" t="s">
        <v>196</v>
      </c>
      <c r="BI202" t="s">
        <v>115</v>
      </c>
      <c r="BJ202" t="s">
        <v>115</v>
      </c>
      <c r="BM202" t="s">
        <v>140</v>
      </c>
      <c r="BN202" t="s">
        <v>117</v>
      </c>
      <c r="BO202" t="s">
        <v>118</v>
      </c>
      <c r="BP202" t="s">
        <v>119</v>
      </c>
      <c r="BR202" t="s">
        <v>120</v>
      </c>
      <c r="BT202" t="s">
        <v>142</v>
      </c>
      <c r="BZ202" t="s">
        <v>120</v>
      </c>
      <c r="CC202" t="s">
        <v>233</v>
      </c>
      <c r="CF202" t="s">
        <v>122</v>
      </c>
      <c r="CG202" t="s">
        <v>1551</v>
      </c>
      <c r="CH202" t="s">
        <v>1552</v>
      </c>
      <c r="CI202" t="s">
        <v>1553</v>
      </c>
      <c r="CJ202" t="s">
        <v>124</v>
      </c>
      <c r="CK202" t="s">
        <v>213</v>
      </c>
      <c r="CM202" t="s">
        <v>126</v>
      </c>
      <c r="CN202" t="s">
        <v>215</v>
      </c>
      <c r="CR202" t="s">
        <v>178</v>
      </c>
      <c r="DA202" t="s">
        <v>151</v>
      </c>
      <c r="DB202" t="s">
        <v>128</v>
      </c>
      <c r="DG202" s="16" t="str">
        <f t="shared" si="18"/>
        <v>Yes</v>
      </c>
      <c r="DH202" s="24" t="str">
        <f t="shared" si="19"/>
        <v/>
      </c>
      <c r="DI202" s="24" t="str">
        <f t="shared" si="20"/>
        <v/>
      </c>
      <c r="DJ202" t="str">
        <f t="shared" si="21"/>
        <v/>
      </c>
      <c r="DK202" t="str">
        <f t="shared" si="22"/>
        <v/>
      </c>
      <c r="DL202" t="str">
        <f t="shared" si="23"/>
        <v/>
      </c>
    </row>
    <row r="203" spans="1:116">
      <c r="A203">
        <v>5310333960</v>
      </c>
      <c r="B203">
        <v>96559106</v>
      </c>
      <c r="C203" s="1">
        <v>42824.819479166668</v>
      </c>
      <c r="D203" s="1">
        <v>42824.824432870373</v>
      </c>
      <c r="E203" t="s">
        <v>1554</v>
      </c>
      <c r="J203" t="s">
        <v>1555</v>
      </c>
      <c r="K203" t="s">
        <v>335</v>
      </c>
      <c r="L203" t="s">
        <v>542</v>
      </c>
      <c r="M203" t="s">
        <v>192</v>
      </c>
      <c r="N203" t="s">
        <v>1556</v>
      </c>
      <c r="O203" t="s">
        <v>1143</v>
      </c>
      <c r="P203">
        <v>5</v>
      </c>
      <c r="Q203">
        <v>5</v>
      </c>
      <c r="R203">
        <v>5</v>
      </c>
      <c r="S203">
        <v>5</v>
      </c>
      <c r="T203">
        <v>5</v>
      </c>
      <c r="U203">
        <v>5</v>
      </c>
      <c r="V203">
        <v>4</v>
      </c>
      <c r="W203">
        <v>4</v>
      </c>
      <c r="X203">
        <v>4</v>
      </c>
      <c r="Y203">
        <v>4</v>
      </c>
      <c r="Z203">
        <v>4</v>
      </c>
      <c r="AA203" t="s">
        <v>1557</v>
      </c>
      <c r="AD203" t="s">
        <v>160</v>
      </c>
      <c r="AI203" t="s">
        <v>383</v>
      </c>
      <c r="AO203" t="s">
        <v>332</v>
      </c>
      <c r="AV203" t="s">
        <v>112</v>
      </c>
      <c r="BC203" t="s">
        <v>196</v>
      </c>
      <c r="BI203" t="s">
        <v>124</v>
      </c>
      <c r="BJ203" t="s">
        <v>115</v>
      </c>
      <c r="BK203" t="s">
        <v>124</v>
      </c>
      <c r="BL203" t="s">
        <v>124</v>
      </c>
      <c r="BM203" t="s">
        <v>175</v>
      </c>
      <c r="BN203" t="s">
        <v>176</v>
      </c>
      <c r="BO203" t="s">
        <v>185</v>
      </c>
      <c r="BP203" t="s">
        <v>119</v>
      </c>
      <c r="BR203" t="s">
        <v>120</v>
      </c>
      <c r="BT203" t="s">
        <v>142</v>
      </c>
      <c r="BZ203" t="s">
        <v>120</v>
      </c>
      <c r="CA203" t="s">
        <v>142</v>
      </c>
      <c r="CF203" t="s">
        <v>122</v>
      </c>
      <c r="CG203" t="s">
        <v>1558</v>
      </c>
      <c r="CH203" t="s">
        <v>1559</v>
      </c>
      <c r="CI203" t="s">
        <v>1560</v>
      </c>
      <c r="CJ203" t="s">
        <v>124</v>
      </c>
      <c r="CK203" t="s">
        <v>177</v>
      </c>
      <c r="CM203" t="s">
        <v>146</v>
      </c>
      <c r="CQ203" t="s">
        <v>308</v>
      </c>
      <c r="CS203" t="s">
        <v>127</v>
      </c>
      <c r="CU203" t="s">
        <v>518</v>
      </c>
      <c r="CX203" t="s">
        <v>149</v>
      </c>
      <c r="CY203" t="s">
        <v>150</v>
      </c>
      <c r="DA203" t="s">
        <v>151</v>
      </c>
      <c r="DG203" s="16" t="str">
        <f t="shared" si="18"/>
        <v>No</v>
      </c>
      <c r="DH203" s="24" t="str">
        <f t="shared" si="19"/>
        <v/>
      </c>
      <c r="DI203" s="24" t="str">
        <f t="shared" si="20"/>
        <v/>
      </c>
      <c r="DJ203" t="str">
        <f t="shared" si="21"/>
        <v/>
      </c>
      <c r="DK203" t="str">
        <f t="shared" si="22"/>
        <v/>
      </c>
      <c r="DL203" t="str">
        <f t="shared" si="23"/>
        <v/>
      </c>
    </row>
    <row r="204" spans="1:116">
      <c r="A204">
        <v>5310332230</v>
      </c>
      <c r="B204">
        <v>96559106</v>
      </c>
      <c r="C204" s="1">
        <v>42824.812164351853</v>
      </c>
      <c r="D204" s="1">
        <v>42824.82372685185</v>
      </c>
      <c r="E204" t="s">
        <v>1561</v>
      </c>
      <c r="J204" t="s">
        <v>1562</v>
      </c>
      <c r="K204" t="s">
        <v>1548</v>
      </c>
      <c r="L204" t="s">
        <v>1563</v>
      </c>
      <c r="M204" t="s">
        <v>192</v>
      </c>
      <c r="N204" t="s">
        <v>1564</v>
      </c>
      <c r="O204" t="s">
        <v>1565</v>
      </c>
      <c r="P204">
        <v>2</v>
      </c>
      <c r="Q204">
        <v>2</v>
      </c>
      <c r="R204">
        <v>5</v>
      </c>
      <c r="S204">
        <v>5</v>
      </c>
      <c r="T204">
        <v>5</v>
      </c>
      <c r="U204">
        <v>4</v>
      </c>
      <c r="V204">
        <v>4</v>
      </c>
      <c r="W204">
        <v>4</v>
      </c>
      <c r="X204">
        <v>4</v>
      </c>
      <c r="Y204">
        <v>4</v>
      </c>
      <c r="Z204">
        <v>3</v>
      </c>
      <c r="AA204" t="s">
        <v>1566</v>
      </c>
      <c r="AD204" t="s">
        <v>160</v>
      </c>
      <c r="AO204" t="s">
        <v>332</v>
      </c>
      <c r="AP204" t="s">
        <v>135</v>
      </c>
      <c r="BA204" t="s">
        <v>195</v>
      </c>
      <c r="BI204" t="s">
        <v>115</v>
      </c>
      <c r="BJ204" t="s">
        <v>115</v>
      </c>
      <c r="BK204" t="s">
        <v>124</v>
      </c>
      <c r="BL204" t="s">
        <v>115</v>
      </c>
      <c r="BM204" t="s">
        <v>175</v>
      </c>
      <c r="BN204" t="s">
        <v>176</v>
      </c>
      <c r="BO204" t="s">
        <v>141</v>
      </c>
      <c r="BP204" t="s">
        <v>119</v>
      </c>
      <c r="BR204" t="s">
        <v>120</v>
      </c>
      <c r="BU204" t="s">
        <v>121</v>
      </c>
      <c r="BX204" t="s">
        <v>119</v>
      </c>
      <c r="BZ204" t="s">
        <v>120</v>
      </c>
      <c r="CB204" t="s">
        <v>121</v>
      </c>
      <c r="CG204" t="s">
        <v>1567</v>
      </c>
      <c r="CH204" t="s">
        <v>1568</v>
      </c>
      <c r="CI204" t="s">
        <v>1569</v>
      </c>
      <c r="CJ204" t="s">
        <v>124</v>
      </c>
      <c r="CK204" t="s">
        <v>125</v>
      </c>
      <c r="CM204" t="s">
        <v>214</v>
      </c>
      <c r="CN204" t="s">
        <v>215</v>
      </c>
      <c r="CO204" s="1">
        <v>42869</v>
      </c>
      <c r="CS204" t="s">
        <v>127</v>
      </c>
      <c r="CW204" t="s">
        <v>1570</v>
      </c>
      <c r="DA204" t="s">
        <v>151</v>
      </c>
      <c r="DD204" t="s">
        <v>225</v>
      </c>
      <c r="DE204" t="s">
        <v>144</v>
      </c>
      <c r="DF204" t="s">
        <v>597</v>
      </c>
      <c r="DG204" s="16" t="str">
        <f t="shared" si="18"/>
        <v>Yes</v>
      </c>
      <c r="DH204" s="24" t="str">
        <f t="shared" si="19"/>
        <v/>
      </c>
      <c r="DI204" s="24" t="str">
        <f t="shared" si="20"/>
        <v/>
      </c>
      <c r="DJ204" t="str">
        <f t="shared" si="21"/>
        <v/>
      </c>
      <c r="DK204" t="str">
        <f t="shared" si="22"/>
        <v/>
      </c>
      <c r="DL204" t="str">
        <f t="shared" si="23"/>
        <v/>
      </c>
    </row>
    <row r="205" spans="1:116">
      <c r="A205">
        <v>5310326186</v>
      </c>
      <c r="B205">
        <v>96559106</v>
      </c>
      <c r="C205" s="1">
        <v>42824.814016203702</v>
      </c>
      <c r="D205" s="1">
        <v>42824.821388888886</v>
      </c>
      <c r="E205" t="s">
        <v>1571</v>
      </c>
      <c r="J205" t="s">
        <v>203</v>
      </c>
      <c r="K205" t="s">
        <v>1572</v>
      </c>
      <c r="M205" t="s">
        <v>1573</v>
      </c>
      <c r="N205" t="s">
        <v>1401</v>
      </c>
      <c r="P205">
        <v>1</v>
      </c>
      <c r="Q205">
        <v>5</v>
      </c>
      <c r="R205">
        <v>5</v>
      </c>
      <c r="S205">
        <v>4</v>
      </c>
      <c r="T205">
        <v>4</v>
      </c>
      <c r="U205">
        <v>5</v>
      </c>
      <c r="V205">
        <v>4</v>
      </c>
      <c r="W205">
        <v>3</v>
      </c>
      <c r="X205">
        <v>3</v>
      </c>
      <c r="Y205">
        <v>4</v>
      </c>
      <c r="Z205">
        <v>3</v>
      </c>
      <c r="AA205" t="s">
        <v>1574</v>
      </c>
      <c r="AB205" t="s">
        <v>174</v>
      </c>
      <c r="AF205" t="s">
        <v>366</v>
      </c>
      <c r="AJ205" t="s">
        <v>209</v>
      </c>
      <c r="AP205" t="s">
        <v>135</v>
      </c>
      <c r="BB205" t="s">
        <v>137</v>
      </c>
      <c r="BI205" t="s">
        <v>115</v>
      </c>
      <c r="BJ205" t="s">
        <v>115</v>
      </c>
      <c r="BK205" t="s">
        <v>124</v>
      </c>
      <c r="BL205" t="s">
        <v>124</v>
      </c>
      <c r="BM205" t="s">
        <v>175</v>
      </c>
      <c r="BN205" t="s">
        <v>176</v>
      </c>
      <c r="BO205" t="s">
        <v>141</v>
      </c>
      <c r="BR205" t="s">
        <v>120</v>
      </c>
      <c r="BU205" t="s">
        <v>121</v>
      </c>
      <c r="BV205" t="s">
        <v>165</v>
      </c>
      <c r="BZ205" t="s">
        <v>120</v>
      </c>
      <c r="CD205" t="s">
        <v>165</v>
      </c>
      <c r="CF205" t="s">
        <v>122</v>
      </c>
      <c r="CG205" t="s">
        <v>1575</v>
      </c>
      <c r="CH205" t="s">
        <v>1576</v>
      </c>
      <c r="CI205" t="s">
        <v>1577</v>
      </c>
      <c r="CJ205" t="s">
        <v>124</v>
      </c>
      <c r="CK205" t="s">
        <v>213</v>
      </c>
      <c r="CM205" t="s">
        <v>126</v>
      </c>
      <c r="CN205" t="s">
        <v>215</v>
      </c>
      <c r="CO205" s="1">
        <v>42869</v>
      </c>
      <c r="CS205" t="s">
        <v>127</v>
      </c>
      <c r="CW205" t="s">
        <v>1578</v>
      </c>
      <c r="CY205" t="s">
        <v>150</v>
      </c>
      <c r="DB205" t="s">
        <v>128</v>
      </c>
      <c r="DG205" s="16" t="str">
        <f t="shared" si="18"/>
        <v>Yes</v>
      </c>
      <c r="DH205" s="24" t="str">
        <f t="shared" si="19"/>
        <v/>
      </c>
      <c r="DI205" s="24" t="str">
        <f t="shared" si="20"/>
        <v/>
      </c>
      <c r="DJ205" t="str">
        <f t="shared" si="21"/>
        <v/>
      </c>
      <c r="DK205" t="str">
        <f t="shared" si="22"/>
        <v/>
      </c>
      <c r="DL205" t="str">
        <f t="shared" si="23"/>
        <v/>
      </c>
    </row>
    <row r="206" spans="1:116">
      <c r="A206">
        <v>5310307488</v>
      </c>
      <c r="B206">
        <v>96559106</v>
      </c>
      <c r="C206" s="1">
        <v>42824.809664351851</v>
      </c>
      <c r="D206" s="1">
        <v>42824.813969907409</v>
      </c>
      <c r="E206" t="s">
        <v>1579</v>
      </c>
      <c r="J206" t="s">
        <v>1580</v>
      </c>
      <c r="K206" t="s">
        <v>1581</v>
      </c>
      <c r="L206" t="s">
        <v>1080</v>
      </c>
      <c r="M206" t="s">
        <v>1582</v>
      </c>
      <c r="P206">
        <v>5</v>
      </c>
      <c r="Q206">
        <v>5</v>
      </c>
      <c r="R206">
        <v>5</v>
      </c>
      <c r="S206">
        <v>4</v>
      </c>
      <c r="T206">
        <v>4</v>
      </c>
      <c r="U206">
        <v>3</v>
      </c>
      <c r="V206">
        <v>3</v>
      </c>
      <c r="W206">
        <v>3</v>
      </c>
      <c r="X206">
        <v>3</v>
      </c>
      <c r="Y206">
        <v>3</v>
      </c>
      <c r="Z206">
        <v>3</v>
      </c>
      <c r="AE206" t="s">
        <v>221</v>
      </c>
      <c r="AH206" t="s">
        <v>244</v>
      </c>
      <c r="AJ206" t="s">
        <v>209</v>
      </c>
      <c r="AP206" t="s">
        <v>135</v>
      </c>
      <c r="BD206" t="s">
        <v>138</v>
      </c>
      <c r="BI206" t="s">
        <v>115</v>
      </c>
      <c r="BJ206" t="s">
        <v>115</v>
      </c>
      <c r="BK206" t="s">
        <v>124</v>
      </c>
      <c r="BL206" t="s">
        <v>124</v>
      </c>
      <c r="BM206" t="s">
        <v>140</v>
      </c>
      <c r="BN206" t="s">
        <v>117</v>
      </c>
      <c r="BO206" t="s">
        <v>185</v>
      </c>
      <c r="BR206" t="s">
        <v>120</v>
      </c>
      <c r="BT206" t="s">
        <v>142</v>
      </c>
      <c r="BU206" t="s">
        <v>121</v>
      </c>
      <c r="BX206" t="s">
        <v>119</v>
      </c>
      <c r="BZ206" t="s">
        <v>120</v>
      </c>
      <c r="CA206" t="s">
        <v>142</v>
      </c>
      <c r="CB206" t="s">
        <v>121</v>
      </c>
      <c r="CJ206" t="s">
        <v>124</v>
      </c>
      <c r="CK206" t="s">
        <v>177</v>
      </c>
      <c r="CM206" t="s">
        <v>146</v>
      </c>
      <c r="CO206" s="1">
        <v>42869</v>
      </c>
      <c r="CS206" t="s">
        <v>127</v>
      </c>
      <c r="CX206" t="s">
        <v>149</v>
      </c>
      <c r="DG206" s="16" t="str">
        <f t="shared" si="18"/>
        <v>Yes</v>
      </c>
      <c r="DH206" s="24" t="str">
        <f t="shared" si="19"/>
        <v/>
      </c>
      <c r="DI206" s="24" t="str">
        <f t="shared" si="20"/>
        <v/>
      </c>
      <c r="DJ206" t="str">
        <f t="shared" si="21"/>
        <v/>
      </c>
      <c r="DK206" t="str">
        <f t="shared" si="22"/>
        <v/>
      </c>
      <c r="DL206" t="str">
        <f t="shared" si="23"/>
        <v/>
      </c>
    </row>
    <row r="207" spans="1:116">
      <c r="A207">
        <v>5310305690</v>
      </c>
      <c r="B207">
        <v>96559106</v>
      </c>
      <c r="C207" s="1">
        <v>42824.809699074074</v>
      </c>
      <c r="D207" s="1">
        <v>42824.813240740739</v>
      </c>
      <c r="E207" t="s">
        <v>1583</v>
      </c>
      <c r="J207" t="s">
        <v>1584</v>
      </c>
      <c r="K207" t="s">
        <v>253</v>
      </c>
      <c r="M207" t="s">
        <v>1585</v>
      </c>
      <c r="N207" t="s">
        <v>1586</v>
      </c>
      <c r="P207">
        <v>4</v>
      </c>
      <c r="Q207">
        <v>4</v>
      </c>
      <c r="R207">
        <v>4</v>
      </c>
      <c r="S207">
        <v>4</v>
      </c>
      <c r="T207">
        <v>4</v>
      </c>
      <c r="U207">
        <v>2</v>
      </c>
      <c r="V207">
        <v>4</v>
      </c>
      <c r="W207">
        <v>4</v>
      </c>
      <c r="X207">
        <v>4</v>
      </c>
      <c r="Y207">
        <v>4</v>
      </c>
      <c r="AD207" t="s">
        <v>160</v>
      </c>
      <c r="AE207" t="s">
        <v>221</v>
      </c>
      <c r="AG207" t="s">
        <v>351</v>
      </c>
      <c r="AP207" t="s">
        <v>135</v>
      </c>
      <c r="BB207" t="s">
        <v>137</v>
      </c>
      <c r="BM207" t="s">
        <v>175</v>
      </c>
      <c r="BN207" t="s">
        <v>176</v>
      </c>
      <c r="BR207" t="s">
        <v>120</v>
      </c>
      <c r="BU207" t="s">
        <v>121</v>
      </c>
      <c r="BZ207" t="s">
        <v>120</v>
      </c>
      <c r="CB207" t="s">
        <v>121</v>
      </c>
      <c r="CF207" t="s">
        <v>122</v>
      </c>
      <c r="CG207" t="s">
        <v>1587</v>
      </c>
      <c r="CH207" t="s">
        <v>1588</v>
      </c>
      <c r="CJ207" t="s">
        <v>124</v>
      </c>
      <c r="CK207" t="s">
        <v>256</v>
      </c>
      <c r="CM207" t="s">
        <v>146</v>
      </c>
      <c r="CN207" t="s">
        <v>215</v>
      </c>
      <c r="CO207" s="1">
        <v>42869</v>
      </c>
      <c r="CR207" t="s">
        <v>178</v>
      </c>
      <c r="CS207" t="s">
        <v>127</v>
      </c>
      <c r="DA207" t="s">
        <v>151</v>
      </c>
      <c r="DC207" t="s">
        <v>152</v>
      </c>
      <c r="DG207" s="16" t="str">
        <f t="shared" si="18"/>
        <v>Yes</v>
      </c>
      <c r="DH207" s="24" t="str">
        <f t="shared" si="19"/>
        <v/>
      </c>
      <c r="DI207" s="24" t="str">
        <f t="shared" si="20"/>
        <v/>
      </c>
      <c r="DJ207" t="str">
        <f t="shared" si="21"/>
        <v/>
      </c>
      <c r="DK207" t="str">
        <f t="shared" si="22"/>
        <v/>
      </c>
      <c r="DL207" t="str">
        <f t="shared" si="23"/>
        <v/>
      </c>
    </row>
    <row r="208" spans="1:116">
      <c r="A208">
        <v>5310305524</v>
      </c>
      <c r="B208">
        <v>96559106</v>
      </c>
      <c r="C208" s="1">
        <v>42824.804236111115</v>
      </c>
      <c r="D208" s="1">
        <v>42824.813171296293</v>
      </c>
      <c r="E208" t="s">
        <v>1589</v>
      </c>
      <c r="J208" t="s">
        <v>131</v>
      </c>
      <c r="K208" t="s">
        <v>1590</v>
      </c>
      <c r="M208" t="s">
        <v>293</v>
      </c>
      <c r="N208" t="s">
        <v>1591</v>
      </c>
      <c r="O208" t="s">
        <v>364</v>
      </c>
      <c r="P208">
        <v>5</v>
      </c>
      <c r="Q208">
        <v>5</v>
      </c>
      <c r="R208">
        <v>5</v>
      </c>
      <c r="S208">
        <v>5</v>
      </c>
      <c r="T208">
        <v>1</v>
      </c>
      <c r="U208">
        <v>2</v>
      </c>
      <c r="V208">
        <v>2</v>
      </c>
      <c r="W208">
        <v>2</v>
      </c>
      <c r="X208">
        <v>1</v>
      </c>
      <c r="Y208">
        <v>1</v>
      </c>
      <c r="Z208">
        <v>1</v>
      </c>
      <c r="AM208" t="s">
        <v>162</v>
      </c>
      <c r="AN208" t="s">
        <v>232</v>
      </c>
      <c r="AR208" t="s">
        <v>136</v>
      </c>
      <c r="AU208" t="s">
        <v>111</v>
      </c>
      <c r="BD208" t="s">
        <v>138</v>
      </c>
      <c r="BI208" t="s">
        <v>115</v>
      </c>
      <c r="BJ208" t="s">
        <v>115</v>
      </c>
      <c r="BK208" t="s">
        <v>124</v>
      </c>
      <c r="BL208" t="s">
        <v>115</v>
      </c>
      <c r="BM208" t="s">
        <v>175</v>
      </c>
      <c r="BN208" t="s">
        <v>176</v>
      </c>
      <c r="BO208" t="s">
        <v>118</v>
      </c>
      <c r="BP208" t="s">
        <v>119</v>
      </c>
      <c r="BR208" t="s">
        <v>120</v>
      </c>
      <c r="BT208" t="s">
        <v>142</v>
      </c>
      <c r="BZ208" t="s">
        <v>120</v>
      </c>
      <c r="CA208" t="s">
        <v>142</v>
      </c>
      <c r="CC208" t="s">
        <v>233</v>
      </c>
      <c r="CG208" t="s">
        <v>1592</v>
      </c>
      <c r="CH208" t="s">
        <v>1593</v>
      </c>
      <c r="CI208" t="s">
        <v>1594</v>
      </c>
      <c r="CJ208" t="s">
        <v>124</v>
      </c>
      <c r="CK208" t="s">
        <v>256</v>
      </c>
      <c r="CM208" t="s">
        <v>126</v>
      </c>
      <c r="CO208" s="1">
        <v>42869</v>
      </c>
      <c r="CT208" t="s">
        <v>147</v>
      </c>
      <c r="CX208" t="s">
        <v>149</v>
      </c>
      <c r="DB208" t="s">
        <v>128</v>
      </c>
      <c r="DG208" s="16" t="str">
        <f t="shared" si="18"/>
        <v>Yes</v>
      </c>
      <c r="DH208" s="24" t="str">
        <f t="shared" si="19"/>
        <v/>
      </c>
      <c r="DI208" s="24" t="str">
        <f t="shared" si="20"/>
        <v/>
      </c>
      <c r="DJ208" t="str">
        <f t="shared" si="21"/>
        <v/>
      </c>
      <c r="DK208" t="str">
        <f t="shared" si="22"/>
        <v/>
      </c>
      <c r="DL208" t="str">
        <f t="shared" si="23"/>
        <v/>
      </c>
    </row>
    <row r="209" spans="1:116">
      <c r="A209">
        <v>5310304839</v>
      </c>
      <c r="B209">
        <v>96559106</v>
      </c>
      <c r="C209" s="1">
        <v>42824.808518518519</v>
      </c>
      <c r="D209" s="1">
        <v>42824.812893518516</v>
      </c>
      <c r="E209" t="s">
        <v>1595</v>
      </c>
      <c r="J209" t="s">
        <v>131</v>
      </c>
      <c r="K209" t="s">
        <v>203</v>
      </c>
      <c r="L209" t="s">
        <v>1596</v>
      </c>
      <c r="M209" t="s">
        <v>1279</v>
      </c>
      <c r="N209" t="s">
        <v>1597</v>
      </c>
      <c r="P209">
        <v>5</v>
      </c>
      <c r="Q209">
        <v>5</v>
      </c>
      <c r="R209">
        <v>5</v>
      </c>
      <c r="S209">
        <v>5</v>
      </c>
      <c r="T209">
        <v>5</v>
      </c>
      <c r="U209">
        <v>4</v>
      </c>
      <c r="V209">
        <v>4</v>
      </c>
      <c r="W209">
        <v>4</v>
      </c>
      <c r="X209">
        <v>4</v>
      </c>
      <c r="Y209">
        <v>4</v>
      </c>
      <c r="Z209">
        <v>4</v>
      </c>
      <c r="AI209" t="s">
        <v>383</v>
      </c>
      <c r="AO209" t="s">
        <v>332</v>
      </c>
      <c r="AX209" t="s">
        <v>360</v>
      </c>
      <c r="BI209" t="s">
        <v>115</v>
      </c>
      <c r="BJ209" t="s">
        <v>115</v>
      </c>
      <c r="BK209" t="s">
        <v>124</v>
      </c>
      <c r="BL209" t="s">
        <v>124</v>
      </c>
      <c r="BM209" t="s">
        <v>175</v>
      </c>
      <c r="BN209" t="s">
        <v>176</v>
      </c>
      <c r="BO209" t="s">
        <v>118</v>
      </c>
      <c r="BP209" t="s">
        <v>119</v>
      </c>
      <c r="BR209" t="s">
        <v>120</v>
      </c>
      <c r="BU209" t="s">
        <v>121</v>
      </c>
      <c r="BX209" t="s">
        <v>119</v>
      </c>
      <c r="BZ209" t="s">
        <v>120</v>
      </c>
      <c r="CF209" t="s">
        <v>122</v>
      </c>
      <c r="CH209" t="s">
        <v>1598</v>
      </c>
      <c r="CI209" t="s">
        <v>1599</v>
      </c>
      <c r="CJ209" t="s">
        <v>124</v>
      </c>
      <c r="CK209" t="s">
        <v>125</v>
      </c>
      <c r="CM209" t="s">
        <v>126</v>
      </c>
      <c r="CO209" s="1">
        <v>42869</v>
      </c>
      <c r="CS209" t="s">
        <v>127</v>
      </c>
      <c r="CX209" t="s">
        <v>149</v>
      </c>
      <c r="DA209" t="s">
        <v>151</v>
      </c>
      <c r="DB209" t="s">
        <v>128</v>
      </c>
      <c r="DG209" s="16" t="str">
        <f t="shared" si="18"/>
        <v>Yes</v>
      </c>
      <c r="DH209" s="24" t="str">
        <f t="shared" si="19"/>
        <v/>
      </c>
      <c r="DI209" s="24" t="str">
        <f t="shared" si="20"/>
        <v/>
      </c>
      <c r="DJ209" t="str">
        <f t="shared" si="21"/>
        <v/>
      </c>
      <c r="DK209" t="str">
        <f t="shared" si="22"/>
        <v/>
      </c>
      <c r="DL209" t="str">
        <f t="shared" si="23"/>
        <v/>
      </c>
    </row>
    <row r="210" spans="1:116">
      <c r="A210">
        <v>5310299288</v>
      </c>
      <c r="B210">
        <v>96559106</v>
      </c>
      <c r="C210" s="1">
        <v>42824.798356481479</v>
      </c>
      <c r="D210" s="1">
        <v>42824.810752314814</v>
      </c>
      <c r="E210" t="s">
        <v>1600</v>
      </c>
      <c r="J210" t="s">
        <v>1601</v>
      </c>
      <c r="K210" t="s">
        <v>1602</v>
      </c>
      <c r="L210" t="s">
        <v>786</v>
      </c>
      <c r="M210" t="s">
        <v>1603</v>
      </c>
      <c r="N210" t="s">
        <v>1604</v>
      </c>
      <c r="P210">
        <v>4</v>
      </c>
      <c r="Q210">
        <v>5</v>
      </c>
      <c r="R210">
        <v>5</v>
      </c>
      <c r="S210">
        <v>4</v>
      </c>
      <c r="T210">
        <v>5</v>
      </c>
      <c r="U210">
        <v>3</v>
      </c>
      <c r="V210">
        <v>4</v>
      </c>
      <c r="AD210" t="s">
        <v>160</v>
      </c>
      <c r="AU210" t="s">
        <v>111</v>
      </c>
      <c r="BE210" t="s">
        <v>285</v>
      </c>
      <c r="BK210" t="s">
        <v>124</v>
      </c>
      <c r="BL210" t="s">
        <v>124</v>
      </c>
      <c r="BM210" t="s">
        <v>175</v>
      </c>
      <c r="BN210" t="s">
        <v>176</v>
      </c>
      <c r="BO210" t="s">
        <v>118</v>
      </c>
      <c r="BZ210" t="s">
        <v>120</v>
      </c>
      <c r="CG210" t="s">
        <v>1605</v>
      </c>
      <c r="CI210" t="s">
        <v>1606</v>
      </c>
      <c r="CJ210" t="s">
        <v>124</v>
      </c>
      <c r="CK210" t="s">
        <v>213</v>
      </c>
      <c r="CM210" t="s">
        <v>126</v>
      </c>
      <c r="CN210" t="s">
        <v>215</v>
      </c>
      <c r="CO210" s="1">
        <v>42869</v>
      </c>
      <c r="CR210" t="s">
        <v>178</v>
      </c>
      <c r="CS210" t="s">
        <v>127</v>
      </c>
      <c r="CX210" t="s">
        <v>149</v>
      </c>
      <c r="CY210" t="s">
        <v>150</v>
      </c>
      <c r="DA210" t="s">
        <v>151</v>
      </c>
      <c r="DB210" t="s">
        <v>128</v>
      </c>
      <c r="DD210" t="s">
        <v>225</v>
      </c>
      <c r="DG210" s="16" t="str">
        <f t="shared" si="18"/>
        <v>Yes</v>
      </c>
      <c r="DH210" s="24" t="str">
        <f t="shared" si="19"/>
        <v/>
      </c>
      <c r="DI210" s="24" t="str">
        <f t="shared" si="20"/>
        <v/>
      </c>
      <c r="DJ210" t="str">
        <f t="shared" si="21"/>
        <v/>
      </c>
      <c r="DK210" t="str">
        <f t="shared" si="22"/>
        <v>No Response to #11</v>
      </c>
      <c r="DL210" t="str">
        <f t="shared" si="23"/>
        <v/>
      </c>
    </row>
    <row r="211" spans="1:116">
      <c r="A211">
        <v>5310294691</v>
      </c>
      <c r="B211">
        <v>96559106</v>
      </c>
      <c r="C211" s="1">
        <v>42824.790532407409</v>
      </c>
      <c r="D211" s="1">
        <v>42824.808946759258</v>
      </c>
      <c r="E211" t="s">
        <v>1607</v>
      </c>
      <c r="J211" t="s">
        <v>422</v>
      </c>
      <c r="K211" t="s">
        <v>335</v>
      </c>
      <c r="M211" t="s">
        <v>1608</v>
      </c>
      <c r="N211" t="s">
        <v>293</v>
      </c>
      <c r="O211" t="s">
        <v>1609</v>
      </c>
      <c r="P211">
        <v>2</v>
      </c>
      <c r="Q211">
        <v>3</v>
      </c>
      <c r="R211">
        <v>4</v>
      </c>
      <c r="S211">
        <v>4</v>
      </c>
      <c r="T211">
        <v>4</v>
      </c>
      <c r="U211">
        <v>1</v>
      </c>
      <c r="V211">
        <v>1</v>
      </c>
      <c r="W211">
        <v>1</v>
      </c>
      <c r="X211">
        <v>1</v>
      </c>
      <c r="Y211">
        <v>1</v>
      </c>
      <c r="Z211">
        <v>1</v>
      </c>
      <c r="AA211" t="s">
        <v>1610</v>
      </c>
      <c r="AI211" t="s">
        <v>383</v>
      </c>
      <c r="AP211" t="s">
        <v>135</v>
      </c>
      <c r="AT211" t="s">
        <v>295</v>
      </c>
      <c r="AU211" t="s">
        <v>111</v>
      </c>
      <c r="BA211" t="s">
        <v>195</v>
      </c>
      <c r="BC211" t="s">
        <v>196</v>
      </c>
      <c r="BD211" t="s">
        <v>138</v>
      </c>
      <c r="BG211" t="s">
        <v>114</v>
      </c>
      <c r="BI211" t="s">
        <v>115</v>
      </c>
      <c r="BJ211" t="s">
        <v>115</v>
      </c>
      <c r="BK211" t="s">
        <v>124</v>
      </c>
      <c r="BL211" t="s">
        <v>124</v>
      </c>
      <c r="BM211" t="s">
        <v>175</v>
      </c>
      <c r="BN211" t="s">
        <v>176</v>
      </c>
      <c r="BO211" t="s">
        <v>185</v>
      </c>
      <c r="BR211" t="s">
        <v>120</v>
      </c>
      <c r="BS211" t="s">
        <v>164</v>
      </c>
      <c r="BU211" t="s">
        <v>121</v>
      </c>
      <c r="BZ211" t="s">
        <v>120</v>
      </c>
      <c r="CB211" t="s">
        <v>121</v>
      </c>
      <c r="CC211" t="s">
        <v>233</v>
      </c>
      <c r="CG211" t="s">
        <v>1611</v>
      </c>
      <c r="CH211" t="s">
        <v>1612</v>
      </c>
      <c r="CI211" t="s">
        <v>1613</v>
      </c>
      <c r="CJ211" t="s">
        <v>124</v>
      </c>
      <c r="CK211" t="s">
        <v>256</v>
      </c>
      <c r="CM211" t="s">
        <v>126</v>
      </c>
      <c r="CN211" t="s">
        <v>215</v>
      </c>
      <c r="CO211" s="1">
        <v>42869</v>
      </c>
      <c r="CS211" t="s">
        <v>127</v>
      </c>
      <c r="CY211" t="s">
        <v>150</v>
      </c>
      <c r="DA211" t="s">
        <v>151</v>
      </c>
      <c r="DB211" t="s">
        <v>128</v>
      </c>
      <c r="DG211" s="16" t="str">
        <f t="shared" si="18"/>
        <v>Yes</v>
      </c>
      <c r="DH211" s="24" t="str">
        <f t="shared" si="19"/>
        <v/>
      </c>
      <c r="DI211" s="24" t="str">
        <f t="shared" si="20"/>
        <v/>
      </c>
      <c r="DJ211" t="str">
        <f t="shared" si="21"/>
        <v/>
      </c>
      <c r="DK211" t="str">
        <f t="shared" si="22"/>
        <v/>
      </c>
      <c r="DL211" t="str">
        <f t="shared" si="23"/>
        <v/>
      </c>
    </row>
    <row r="212" spans="1:116">
      <c r="A212">
        <v>5310287978</v>
      </c>
      <c r="B212">
        <v>96559106</v>
      </c>
      <c r="C212" s="1">
        <v>42824.798831018517</v>
      </c>
      <c r="D212" s="1">
        <v>42824.806284722225</v>
      </c>
      <c r="E212" t="s">
        <v>1049</v>
      </c>
      <c r="J212" t="s">
        <v>786</v>
      </c>
      <c r="K212" t="s">
        <v>203</v>
      </c>
      <c r="L212" t="s">
        <v>577</v>
      </c>
      <c r="M212" t="s">
        <v>1052</v>
      </c>
      <c r="N212" t="s">
        <v>1614</v>
      </c>
      <c r="P212">
        <v>5</v>
      </c>
      <c r="Q212">
        <v>5</v>
      </c>
      <c r="R212">
        <v>5</v>
      </c>
      <c r="S212">
        <v>4</v>
      </c>
      <c r="T212">
        <v>3</v>
      </c>
      <c r="U212">
        <v>4</v>
      </c>
      <c r="V212">
        <v>3</v>
      </c>
      <c r="W212">
        <v>2</v>
      </c>
      <c r="X212">
        <v>2</v>
      </c>
      <c r="Y212">
        <v>3</v>
      </c>
      <c r="Z212">
        <v>3</v>
      </c>
      <c r="AA212" t="s">
        <v>1615</v>
      </c>
      <c r="AC212" t="s">
        <v>159</v>
      </c>
      <c r="AD212" t="s">
        <v>160</v>
      </c>
      <c r="AE212" t="s">
        <v>221</v>
      </c>
      <c r="AF212" t="s">
        <v>366</v>
      </c>
      <c r="AN212" t="s">
        <v>232</v>
      </c>
      <c r="AY212" t="s">
        <v>163</v>
      </c>
      <c r="BC212" t="s">
        <v>196</v>
      </c>
      <c r="BD212" t="s">
        <v>138</v>
      </c>
      <c r="BE212" t="s">
        <v>285</v>
      </c>
      <c r="BI212" t="s">
        <v>124</v>
      </c>
      <c r="BJ212" t="s">
        <v>124</v>
      </c>
      <c r="BK212" t="s">
        <v>124</v>
      </c>
      <c r="BL212" t="s">
        <v>124</v>
      </c>
      <c r="BM212" t="s">
        <v>352</v>
      </c>
      <c r="BN212" t="s">
        <v>117</v>
      </c>
      <c r="BO212" t="s">
        <v>286</v>
      </c>
      <c r="BQ212" t="s">
        <v>339</v>
      </c>
      <c r="BU212" t="s">
        <v>121</v>
      </c>
      <c r="BV212" t="s">
        <v>165</v>
      </c>
      <c r="BX212" t="s">
        <v>119</v>
      </c>
      <c r="BZ212" t="s">
        <v>120</v>
      </c>
      <c r="CE212" t="s">
        <v>632</v>
      </c>
      <c r="CI212" t="s">
        <v>1616</v>
      </c>
      <c r="CJ212" t="s">
        <v>124</v>
      </c>
      <c r="CK212" t="s">
        <v>248</v>
      </c>
      <c r="CM212" t="s">
        <v>126</v>
      </c>
      <c r="CO212" s="1">
        <v>42869</v>
      </c>
      <c r="CP212" t="s">
        <v>261</v>
      </c>
      <c r="CT212" t="s">
        <v>147</v>
      </c>
      <c r="DA212" t="s">
        <v>151</v>
      </c>
      <c r="DC212" t="s">
        <v>152</v>
      </c>
      <c r="DG212" s="16" t="str">
        <f t="shared" si="18"/>
        <v>Yes</v>
      </c>
      <c r="DH212" s="24" t="str">
        <f t="shared" si="19"/>
        <v/>
      </c>
      <c r="DI212" s="24" t="str">
        <f t="shared" si="20"/>
        <v/>
      </c>
      <c r="DJ212" t="str">
        <f t="shared" si="21"/>
        <v/>
      </c>
      <c r="DK212" t="str">
        <f t="shared" si="22"/>
        <v/>
      </c>
      <c r="DL212" t="str">
        <f t="shared" si="23"/>
        <v/>
      </c>
    </row>
    <row r="213" spans="1:116">
      <c r="A213">
        <v>5310265557</v>
      </c>
      <c r="B213">
        <v>96559106</v>
      </c>
      <c r="C213" s="1">
        <v>42824.793761574074</v>
      </c>
      <c r="D213" s="1">
        <v>42824.797291666669</v>
      </c>
      <c r="E213" t="s">
        <v>1617</v>
      </c>
      <c r="J213" t="s">
        <v>1618</v>
      </c>
      <c r="K213" t="s">
        <v>1619</v>
      </c>
      <c r="L213" t="s">
        <v>522</v>
      </c>
      <c r="M213" t="s">
        <v>1620</v>
      </c>
      <c r="P213">
        <v>5</v>
      </c>
      <c r="Q213">
        <v>5</v>
      </c>
      <c r="R213">
        <v>3</v>
      </c>
      <c r="S213">
        <v>5</v>
      </c>
      <c r="T213">
        <v>4</v>
      </c>
      <c r="U213">
        <v>3</v>
      </c>
      <c r="V213">
        <v>4</v>
      </c>
      <c r="W213">
        <v>3</v>
      </c>
      <c r="X213">
        <v>3</v>
      </c>
      <c r="Y213">
        <v>3</v>
      </c>
      <c r="Z213">
        <v>3</v>
      </c>
      <c r="AC213" t="s">
        <v>159</v>
      </c>
      <c r="AD213" t="s">
        <v>160</v>
      </c>
      <c r="AF213" t="s">
        <v>366</v>
      </c>
      <c r="AL213" t="s">
        <v>284</v>
      </c>
      <c r="AM213" t="s">
        <v>162</v>
      </c>
      <c r="BI213" t="s">
        <v>124</v>
      </c>
      <c r="BK213" t="s">
        <v>124</v>
      </c>
      <c r="BL213" t="s">
        <v>124</v>
      </c>
      <c r="BM213" t="s">
        <v>175</v>
      </c>
      <c r="BN213" t="s">
        <v>176</v>
      </c>
      <c r="BO213" t="s">
        <v>185</v>
      </c>
      <c r="BV213" t="s">
        <v>165</v>
      </c>
      <c r="CD213" t="s">
        <v>165</v>
      </c>
      <c r="CI213" t="s">
        <v>1621</v>
      </c>
      <c r="CJ213" t="s">
        <v>124</v>
      </c>
      <c r="CK213" t="s">
        <v>256</v>
      </c>
      <c r="CM213" t="s">
        <v>126</v>
      </c>
      <c r="CO213" s="1">
        <v>42869</v>
      </c>
      <c r="CP213" t="s">
        <v>261</v>
      </c>
      <c r="CT213" t="s">
        <v>147</v>
      </c>
      <c r="CW213" t="s">
        <v>1622</v>
      </c>
      <c r="CY213" t="s">
        <v>150</v>
      </c>
      <c r="DB213" t="s">
        <v>128</v>
      </c>
      <c r="DC213" t="s">
        <v>152</v>
      </c>
      <c r="DG213" s="16" t="str">
        <f t="shared" si="18"/>
        <v>Yes</v>
      </c>
      <c r="DH213" s="24" t="str">
        <f t="shared" si="19"/>
        <v/>
      </c>
      <c r="DI213" s="24" t="str">
        <f t="shared" si="20"/>
        <v/>
      </c>
      <c r="DJ213" t="str">
        <f t="shared" si="21"/>
        <v/>
      </c>
      <c r="DK213" t="str">
        <f t="shared" si="22"/>
        <v/>
      </c>
      <c r="DL213" t="str">
        <f t="shared" si="23"/>
        <v/>
      </c>
    </row>
    <row r="214" spans="1:116" hidden="1">
      <c r="A214">
        <v>5310257712</v>
      </c>
      <c r="B214">
        <v>96559106</v>
      </c>
      <c r="C214" s="1">
        <v>42824.791030092594</v>
      </c>
      <c r="D214" s="1">
        <v>42824.794108796297</v>
      </c>
      <c r="E214" t="s">
        <v>1623</v>
      </c>
      <c r="P214">
        <v>5</v>
      </c>
      <c r="Q214">
        <v>4</v>
      </c>
      <c r="R214">
        <v>5</v>
      </c>
      <c r="S214">
        <v>4</v>
      </c>
      <c r="T214">
        <v>5</v>
      </c>
      <c r="U214">
        <v>4</v>
      </c>
      <c r="V214">
        <v>4</v>
      </c>
      <c r="W214">
        <v>2</v>
      </c>
      <c r="X214">
        <v>2</v>
      </c>
      <c r="Y214">
        <v>2</v>
      </c>
      <c r="Z214">
        <v>2</v>
      </c>
      <c r="AB214" t="s">
        <v>174</v>
      </c>
      <c r="AD214" t="s">
        <v>160</v>
      </c>
      <c r="AE214" t="s">
        <v>221</v>
      </c>
      <c r="AF214" t="s">
        <v>366</v>
      </c>
      <c r="AJ214" t="s">
        <v>209</v>
      </c>
      <c r="AK214" t="s">
        <v>161</v>
      </c>
      <c r="AM214" t="s">
        <v>162</v>
      </c>
      <c r="AN214" t="s">
        <v>232</v>
      </c>
      <c r="AP214" t="s">
        <v>135</v>
      </c>
      <c r="AV214" t="s">
        <v>112</v>
      </c>
      <c r="AW214" t="s">
        <v>296</v>
      </c>
      <c r="BC214" t="s">
        <v>196</v>
      </c>
      <c r="BE214" t="s">
        <v>285</v>
      </c>
      <c r="BI214" t="s">
        <v>124</v>
      </c>
      <c r="BJ214" t="s">
        <v>124</v>
      </c>
      <c r="BK214" t="s">
        <v>124</v>
      </c>
      <c r="BL214" t="s">
        <v>124</v>
      </c>
      <c r="BM214" t="s">
        <v>140</v>
      </c>
      <c r="BN214" t="s">
        <v>117</v>
      </c>
      <c r="BO214" t="s">
        <v>286</v>
      </c>
      <c r="BR214" t="s">
        <v>120</v>
      </c>
      <c r="BS214" t="s">
        <v>164</v>
      </c>
      <c r="BV214" t="s">
        <v>165</v>
      </c>
      <c r="BX214" t="s">
        <v>119</v>
      </c>
      <c r="BZ214" t="s">
        <v>120</v>
      </c>
      <c r="CF214" t="s">
        <v>122</v>
      </c>
      <c r="CJ214" t="s">
        <v>124</v>
      </c>
      <c r="CK214" t="s">
        <v>213</v>
      </c>
      <c r="CM214" t="s">
        <v>146</v>
      </c>
      <c r="CO214" s="1">
        <v>42869</v>
      </c>
      <c r="CP214" t="s">
        <v>261</v>
      </c>
      <c r="CT214" t="s">
        <v>147</v>
      </c>
      <c r="DA214" t="s">
        <v>151</v>
      </c>
      <c r="DG214" s="16" t="str">
        <f t="shared" si="18"/>
        <v>Yes</v>
      </c>
      <c r="DH214" s="24" t="str">
        <f t="shared" si="19"/>
        <v>No Response to #1</v>
      </c>
      <c r="DI214" s="24" t="str">
        <f t="shared" si="20"/>
        <v>No Response to #2</v>
      </c>
      <c r="DJ214" t="str">
        <f t="shared" si="21"/>
        <v/>
      </c>
      <c r="DK214" t="str">
        <f t="shared" si="22"/>
        <v/>
      </c>
      <c r="DL214" t="str">
        <f t="shared" si="23"/>
        <v/>
      </c>
    </row>
    <row r="215" spans="1:116">
      <c r="A215">
        <v>5310251959</v>
      </c>
      <c r="B215">
        <v>96559106</v>
      </c>
      <c r="C215" s="1">
        <v>42824.789618055554</v>
      </c>
      <c r="D215" s="1">
        <v>42824.792060185187</v>
      </c>
      <c r="E215" t="s">
        <v>1624</v>
      </c>
      <c r="J215" t="s">
        <v>1625</v>
      </c>
      <c r="K215" t="s">
        <v>542</v>
      </c>
      <c r="L215" t="s">
        <v>1626</v>
      </c>
      <c r="M215" t="s">
        <v>1627</v>
      </c>
      <c r="N215" t="s">
        <v>1628</v>
      </c>
      <c r="P215">
        <v>5</v>
      </c>
      <c r="Q215">
        <v>4</v>
      </c>
      <c r="R215">
        <v>5</v>
      </c>
      <c r="S215">
        <v>4</v>
      </c>
      <c r="T215">
        <v>3</v>
      </c>
      <c r="U215">
        <v>5</v>
      </c>
      <c r="V215">
        <v>3</v>
      </c>
      <c r="W215">
        <v>3</v>
      </c>
      <c r="X215">
        <v>3</v>
      </c>
      <c r="Y215">
        <v>4</v>
      </c>
      <c r="Z215">
        <v>3</v>
      </c>
      <c r="AB215" t="s">
        <v>174</v>
      </c>
      <c r="AP215" t="s">
        <v>135</v>
      </c>
      <c r="BI215" t="s">
        <v>115</v>
      </c>
      <c r="BJ215" t="s">
        <v>115</v>
      </c>
      <c r="BK215" t="s">
        <v>124</v>
      </c>
      <c r="BL215" t="s">
        <v>124</v>
      </c>
      <c r="BM215" t="s">
        <v>175</v>
      </c>
      <c r="BN215" t="s">
        <v>176</v>
      </c>
      <c r="BO215" t="s">
        <v>118</v>
      </c>
      <c r="BR215" t="s">
        <v>120</v>
      </c>
      <c r="BT215" t="s">
        <v>142</v>
      </c>
      <c r="BW215" t="s">
        <v>480</v>
      </c>
      <c r="BY215" t="s">
        <v>339</v>
      </c>
      <c r="CC215" t="s">
        <v>233</v>
      </c>
      <c r="CF215" t="s">
        <v>122</v>
      </c>
      <c r="CJ215" t="s">
        <v>124</v>
      </c>
      <c r="CK215" t="s">
        <v>177</v>
      </c>
      <c r="CM215" t="s">
        <v>214</v>
      </c>
      <c r="CN215" t="s">
        <v>215</v>
      </c>
      <c r="CR215" t="s">
        <v>178</v>
      </c>
      <c r="CS215" t="s">
        <v>127</v>
      </c>
      <c r="DA215" t="s">
        <v>151</v>
      </c>
      <c r="DB215" t="s">
        <v>128</v>
      </c>
      <c r="DG215" s="16" t="str">
        <f t="shared" si="18"/>
        <v>Yes</v>
      </c>
      <c r="DH215" s="24" t="str">
        <f t="shared" si="19"/>
        <v/>
      </c>
      <c r="DI215" s="24" t="str">
        <f t="shared" si="20"/>
        <v/>
      </c>
      <c r="DJ215" t="str">
        <f t="shared" si="21"/>
        <v/>
      </c>
      <c r="DK215" t="str">
        <f t="shared" si="22"/>
        <v/>
      </c>
      <c r="DL215" t="str">
        <f t="shared" si="23"/>
        <v/>
      </c>
    </row>
    <row r="216" spans="1:116">
      <c r="A216">
        <v>5310250782</v>
      </c>
      <c r="B216">
        <v>96559106</v>
      </c>
      <c r="C216" s="1">
        <v>42824.783425925925</v>
      </c>
      <c r="D216" s="1">
        <v>42824.791585648149</v>
      </c>
      <c r="E216" t="s">
        <v>1629</v>
      </c>
      <c r="J216" t="s">
        <v>1630</v>
      </c>
      <c r="K216" t="s">
        <v>1631</v>
      </c>
      <c r="L216" t="s">
        <v>542</v>
      </c>
      <c r="M216" t="s">
        <v>1632</v>
      </c>
      <c r="N216" t="s">
        <v>1633</v>
      </c>
      <c r="O216" t="s">
        <v>1634</v>
      </c>
      <c r="P216">
        <v>3</v>
      </c>
      <c r="Q216">
        <v>5</v>
      </c>
      <c r="R216">
        <v>5</v>
      </c>
      <c r="S216">
        <v>4</v>
      </c>
      <c r="T216">
        <v>4</v>
      </c>
      <c r="U216">
        <v>4</v>
      </c>
      <c r="V216">
        <v>2</v>
      </c>
      <c r="W216">
        <v>2</v>
      </c>
      <c r="X216">
        <v>3</v>
      </c>
      <c r="Y216">
        <v>3</v>
      </c>
      <c r="Z216">
        <v>4</v>
      </c>
      <c r="AA216" t="s">
        <v>1635</v>
      </c>
      <c r="AD216" t="s">
        <v>160</v>
      </c>
      <c r="AM216" t="s">
        <v>162</v>
      </c>
      <c r="AP216" t="s">
        <v>135</v>
      </c>
      <c r="AS216" t="s">
        <v>110</v>
      </c>
      <c r="AU216" t="s">
        <v>111</v>
      </c>
      <c r="BH216" t="s">
        <v>1636</v>
      </c>
      <c r="BI216" t="s">
        <v>115</v>
      </c>
      <c r="BJ216" t="s">
        <v>115</v>
      </c>
      <c r="BK216" t="s">
        <v>124</v>
      </c>
      <c r="BL216" t="s">
        <v>124</v>
      </c>
      <c r="BM216" t="s">
        <v>175</v>
      </c>
      <c r="BN216" t="s">
        <v>176</v>
      </c>
      <c r="BO216" t="s">
        <v>118</v>
      </c>
      <c r="BR216" t="s">
        <v>120</v>
      </c>
      <c r="BV216" t="s">
        <v>165</v>
      </c>
      <c r="BW216" t="s">
        <v>480</v>
      </c>
      <c r="BX216" t="s">
        <v>119</v>
      </c>
      <c r="BZ216" t="s">
        <v>120</v>
      </c>
      <c r="CF216" t="s">
        <v>122</v>
      </c>
      <c r="CI216" t="s">
        <v>1637</v>
      </c>
      <c r="CJ216" t="s">
        <v>124</v>
      </c>
      <c r="CK216" t="s">
        <v>213</v>
      </c>
      <c r="CM216" t="s">
        <v>126</v>
      </c>
      <c r="CO216" s="1">
        <v>42869</v>
      </c>
      <c r="CP216" t="s">
        <v>261</v>
      </c>
      <c r="CT216" t="s">
        <v>147</v>
      </c>
      <c r="CX216" t="s">
        <v>149</v>
      </c>
      <c r="CY216" t="s">
        <v>150</v>
      </c>
      <c r="DA216" t="s">
        <v>151</v>
      </c>
      <c r="DB216" t="s">
        <v>128</v>
      </c>
      <c r="DD216" t="s">
        <v>225</v>
      </c>
      <c r="DG216" s="16" t="str">
        <f t="shared" si="18"/>
        <v>Yes</v>
      </c>
      <c r="DH216" s="24" t="str">
        <f t="shared" si="19"/>
        <v/>
      </c>
      <c r="DI216" s="24" t="str">
        <f t="shared" si="20"/>
        <v/>
      </c>
      <c r="DJ216" t="str">
        <f t="shared" si="21"/>
        <v/>
      </c>
      <c r="DK216" t="str">
        <f t="shared" si="22"/>
        <v/>
      </c>
      <c r="DL216" t="str">
        <f t="shared" si="23"/>
        <v/>
      </c>
    </row>
    <row r="217" spans="1:116">
      <c r="A217">
        <v>5308582757</v>
      </c>
      <c r="B217">
        <v>96559106</v>
      </c>
      <c r="C217" s="1">
        <v>42823.791481481479</v>
      </c>
      <c r="D217" s="1">
        <v>42823.817314814813</v>
      </c>
      <c r="E217" t="s">
        <v>1638</v>
      </c>
      <c r="J217" t="s">
        <v>189</v>
      </c>
      <c r="K217" t="s">
        <v>1639</v>
      </c>
      <c r="L217" t="s">
        <v>1640</v>
      </c>
      <c r="M217" t="s">
        <v>1641</v>
      </c>
      <c r="N217" t="s">
        <v>1642</v>
      </c>
      <c r="O217" t="s">
        <v>522</v>
      </c>
      <c r="P217">
        <v>5</v>
      </c>
      <c r="Q217">
        <v>5</v>
      </c>
      <c r="R217">
        <v>5</v>
      </c>
      <c r="S217">
        <v>5</v>
      </c>
      <c r="T217">
        <v>5</v>
      </c>
      <c r="U217">
        <v>4</v>
      </c>
      <c r="V217">
        <v>4</v>
      </c>
      <c r="W217">
        <v>4</v>
      </c>
      <c r="X217">
        <v>3</v>
      </c>
      <c r="Y217">
        <v>2</v>
      </c>
      <c r="Z217">
        <v>1</v>
      </c>
      <c r="AB217" t="s">
        <v>174</v>
      </c>
      <c r="AD217" t="s">
        <v>160</v>
      </c>
      <c r="AJ217" t="s">
        <v>209</v>
      </c>
      <c r="AL217" t="s">
        <v>284</v>
      </c>
      <c r="BD217" t="s">
        <v>138</v>
      </c>
      <c r="BK217" t="s">
        <v>124</v>
      </c>
      <c r="BL217" t="s">
        <v>124</v>
      </c>
      <c r="BM217" t="s">
        <v>352</v>
      </c>
      <c r="BN217" t="s">
        <v>117</v>
      </c>
      <c r="BP217" t="s">
        <v>119</v>
      </c>
      <c r="BS217" t="s">
        <v>164</v>
      </c>
      <c r="BX217" t="s">
        <v>119</v>
      </c>
      <c r="BZ217" t="s">
        <v>120</v>
      </c>
      <c r="CD217" t="s">
        <v>165</v>
      </c>
      <c r="CG217" t="s">
        <v>1643</v>
      </c>
      <c r="CH217" t="s">
        <v>1644</v>
      </c>
      <c r="CI217" t="s">
        <v>1645</v>
      </c>
      <c r="CJ217" t="s">
        <v>124</v>
      </c>
      <c r="CM217" t="s">
        <v>146</v>
      </c>
      <c r="CV217" t="s">
        <v>249</v>
      </c>
      <c r="CW217" t="s">
        <v>1646</v>
      </c>
      <c r="DB217" t="s">
        <v>128</v>
      </c>
      <c r="DG217" s="16" t="str">
        <f t="shared" si="18"/>
        <v>No</v>
      </c>
      <c r="DH217" s="24" t="str">
        <f t="shared" si="19"/>
        <v/>
      </c>
      <c r="DI217" s="24" t="str">
        <f t="shared" si="20"/>
        <v/>
      </c>
      <c r="DJ217" t="str">
        <f t="shared" si="21"/>
        <v/>
      </c>
      <c r="DK217" t="str">
        <f t="shared" si="22"/>
        <v/>
      </c>
      <c r="DL217" t="str">
        <f t="shared" si="23"/>
        <v/>
      </c>
    </row>
    <row r="218" spans="1:116">
      <c r="A218">
        <v>5306980427</v>
      </c>
      <c r="B218">
        <v>96559106</v>
      </c>
      <c r="C218" s="1">
        <v>42822.876828703702</v>
      </c>
      <c r="D218" s="1">
        <v>42822.89502314815</v>
      </c>
      <c r="E218" t="s">
        <v>1647</v>
      </c>
      <c r="J218" t="s">
        <v>264</v>
      </c>
      <c r="K218" t="s">
        <v>972</v>
      </c>
      <c r="L218" t="s">
        <v>1648</v>
      </c>
      <c r="M218" t="s">
        <v>1649</v>
      </c>
      <c r="N218" t="s">
        <v>1650</v>
      </c>
      <c r="O218" t="s">
        <v>1651</v>
      </c>
      <c r="P218">
        <v>2</v>
      </c>
      <c r="Q218">
        <v>5</v>
      </c>
      <c r="R218">
        <v>3</v>
      </c>
      <c r="S218">
        <v>5</v>
      </c>
      <c r="T218">
        <v>5</v>
      </c>
      <c r="U218">
        <v>2</v>
      </c>
      <c r="V218">
        <v>3</v>
      </c>
      <c r="W218">
        <v>3</v>
      </c>
      <c r="X218">
        <v>1</v>
      </c>
      <c r="Y218">
        <v>1</v>
      </c>
      <c r="Z218">
        <v>1</v>
      </c>
      <c r="AA218" t="s">
        <v>1652</v>
      </c>
      <c r="AB218" t="s">
        <v>174</v>
      </c>
      <c r="AD218" t="s">
        <v>160</v>
      </c>
      <c r="AE218" t="s">
        <v>221</v>
      </c>
      <c r="AM218" t="s">
        <v>162</v>
      </c>
      <c r="AN218" t="s">
        <v>232</v>
      </c>
      <c r="BH218" t="s">
        <v>1653</v>
      </c>
      <c r="BI218" t="s">
        <v>124</v>
      </c>
      <c r="BJ218" t="s">
        <v>124</v>
      </c>
      <c r="BK218" t="s">
        <v>124</v>
      </c>
      <c r="BL218" t="s">
        <v>124</v>
      </c>
      <c r="BM218" t="s">
        <v>116</v>
      </c>
      <c r="BN218" t="s">
        <v>117</v>
      </c>
      <c r="BO218" t="s">
        <v>185</v>
      </c>
      <c r="BR218" t="s">
        <v>120</v>
      </c>
      <c r="BS218" t="s">
        <v>164</v>
      </c>
      <c r="BT218" t="s">
        <v>142</v>
      </c>
      <c r="BU218" t="s">
        <v>121</v>
      </c>
      <c r="BZ218" t="s">
        <v>120</v>
      </c>
      <c r="CA218" t="s">
        <v>142</v>
      </c>
      <c r="CB218" t="s">
        <v>121</v>
      </c>
      <c r="CG218" t="s">
        <v>1654</v>
      </c>
      <c r="CH218" t="s">
        <v>1655</v>
      </c>
      <c r="CI218" t="s">
        <v>1656</v>
      </c>
      <c r="CJ218" t="s">
        <v>124</v>
      </c>
      <c r="CK218" t="s">
        <v>213</v>
      </c>
      <c r="CM218" t="s">
        <v>126</v>
      </c>
      <c r="CP218" t="s">
        <v>261</v>
      </c>
      <c r="CQ218" t="s">
        <v>308</v>
      </c>
      <c r="CS218" t="s">
        <v>127</v>
      </c>
      <c r="CT218" t="s">
        <v>147</v>
      </c>
      <c r="CW218" t="s">
        <v>1657</v>
      </c>
      <c r="CX218" t="s">
        <v>149</v>
      </c>
      <c r="DA218" t="s">
        <v>151</v>
      </c>
      <c r="DB218" t="s">
        <v>128</v>
      </c>
      <c r="DD218" t="s">
        <v>225</v>
      </c>
      <c r="DG218" s="16" t="str">
        <f t="shared" si="18"/>
        <v>Yes</v>
      </c>
      <c r="DH218" s="24" t="str">
        <f t="shared" si="19"/>
        <v/>
      </c>
      <c r="DI218" s="24" t="str">
        <f t="shared" si="20"/>
        <v/>
      </c>
      <c r="DJ218" t="str">
        <f t="shared" si="21"/>
        <v/>
      </c>
      <c r="DK218" t="str">
        <f t="shared" si="22"/>
        <v/>
      </c>
      <c r="DL218" t="str">
        <f t="shared" si="23"/>
        <v/>
      </c>
    </row>
    <row r="219" spans="1:116" hidden="1">
      <c r="A219">
        <v>5306717227</v>
      </c>
      <c r="B219">
        <v>96559106</v>
      </c>
      <c r="C219" s="1">
        <v>42822.77851851852</v>
      </c>
      <c r="D219" s="1">
        <v>42822.781400462962</v>
      </c>
      <c r="E219" t="s">
        <v>1658</v>
      </c>
      <c r="R219">
        <v>5</v>
      </c>
      <c r="S219">
        <v>5</v>
      </c>
      <c r="U219">
        <v>1</v>
      </c>
      <c r="V219">
        <v>2</v>
      </c>
      <c r="W219">
        <v>3</v>
      </c>
      <c r="X219">
        <v>3</v>
      </c>
      <c r="Y219">
        <v>3</v>
      </c>
      <c r="Z219">
        <v>5</v>
      </c>
      <c r="AB219" t="s">
        <v>174</v>
      </c>
      <c r="AE219" t="s">
        <v>221</v>
      </c>
      <c r="AM219" t="s">
        <v>162</v>
      </c>
      <c r="AN219" t="s">
        <v>232</v>
      </c>
      <c r="AW219" t="s">
        <v>296</v>
      </c>
      <c r="BI219" t="s">
        <v>115</v>
      </c>
      <c r="BJ219" t="s">
        <v>115</v>
      </c>
      <c r="BK219" t="s">
        <v>124</v>
      </c>
      <c r="BL219" t="s">
        <v>124</v>
      </c>
      <c r="BM219" t="s">
        <v>184</v>
      </c>
      <c r="BN219" t="s">
        <v>117</v>
      </c>
      <c r="BO219" t="s">
        <v>118</v>
      </c>
      <c r="BP219" t="s">
        <v>119</v>
      </c>
      <c r="BT219" t="s">
        <v>142</v>
      </c>
      <c r="BX219" t="s">
        <v>119</v>
      </c>
      <c r="CA219" t="s">
        <v>142</v>
      </c>
      <c r="CF219" t="s">
        <v>122</v>
      </c>
      <c r="CJ219" t="s">
        <v>124</v>
      </c>
      <c r="CK219" t="s">
        <v>177</v>
      </c>
      <c r="CM219" t="s">
        <v>126</v>
      </c>
      <c r="CN219" t="s">
        <v>215</v>
      </c>
      <c r="CR219" t="s">
        <v>178</v>
      </c>
      <c r="CX219" t="s">
        <v>149</v>
      </c>
      <c r="CY219" t="s">
        <v>150</v>
      </c>
      <c r="DG219" s="16" t="str">
        <f t="shared" si="18"/>
        <v>Yes</v>
      </c>
      <c r="DH219" s="24" t="str">
        <f t="shared" si="19"/>
        <v>No Response to #1</v>
      </c>
      <c r="DI219" s="24" t="str">
        <f t="shared" si="20"/>
        <v>No Response to #2</v>
      </c>
      <c r="DJ219" t="str">
        <f t="shared" si="21"/>
        <v/>
      </c>
      <c r="DK219" t="str">
        <f t="shared" si="22"/>
        <v/>
      </c>
      <c r="DL219" t="str">
        <f t="shared" si="23"/>
        <v/>
      </c>
    </row>
    <row r="220" spans="1:116">
      <c r="A220">
        <v>5304641187</v>
      </c>
      <c r="B220">
        <v>96559106</v>
      </c>
      <c r="C220" s="1">
        <v>42821.579085648147</v>
      </c>
      <c r="D220" s="1">
        <v>42821.694976851853</v>
      </c>
      <c r="E220" t="s">
        <v>1659</v>
      </c>
      <c r="J220" t="s">
        <v>786</v>
      </c>
      <c r="K220" t="s">
        <v>189</v>
      </c>
      <c r="L220" t="s">
        <v>577</v>
      </c>
      <c r="M220" t="s">
        <v>1660</v>
      </c>
      <c r="N220" t="s">
        <v>1661</v>
      </c>
      <c r="O220" t="s">
        <v>1662</v>
      </c>
      <c r="P220">
        <v>4</v>
      </c>
      <c r="Q220">
        <v>4</v>
      </c>
      <c r="R220">
        <v>4</v>
      </c>
      <c r="S220">
        <v>4</v>
      </c>
      <c r="T220">
        <v>2</v>
      </c>
      <c r="U220">
        <v>3</v>
      </c>
      <c r="V220">
        <v>4</v>
      </c>
      <c r="W220">
        <v>4</v>
      </c>
      <c r="X220">
        <v>3</v>
      </c>
      <c r="Y220">
        <v>2</v>
      </c>
      <c r="Z220">
        <v>2</v>
      </c>
      <c r="AA220" t="s">
        <v>1663</v>
      </c>
      <c r="AH220" t="s">
        <v>244</v>
      </c>
      <c r="AK220" t="s">
        <v>161</v>
      </c>
      <c r="AU220" t="s">
        <v>111</v>
      </c>
      <c r="AZ220" t="s">
        <v>194</v>
      </c>
      <c r="BC220" t="s">
        <v>196</v>
      </c>
      <c r="BI220" t="s">
        <v>115</v>
      </c>
      <c r="BJ220" t="s">
        <v>124</v>
      </c>
      <c r="BK220" t="s">
        <v>124</v>
      </c>
      <c r="BL220" t="s">
        <v>124</v>
      </c>
      <c r="BM220" t="s">
        <v>175</v>
      </c>
      <c r="BN220" t="s">
        <v>176</v>
      </c>
      <c r="BO220" t="s">
        <v>185</v>
      </c>
      <c r="BR220" t="s">
        <v>120</v>
      </c>
      <c r="BU220" t="s">
        <v>121</v>
      </c>
      <c r="BW220" t="s">
        <v>480</v>
      </c>
      <c r="BZ220" t="s">
        <v>120</v>
      </c>
      <c r="CB220" t="s">
        <v>121</v>
      </c>
      <c r="CE220" t="s">
        <v>632</v>
      </c>
      <c r="CG220" t="s">
        <v>1664</v>
      </c>
      <c r="CH220" t="s">
        <v>1665</v>
      </c>
      <c r="CI220" t="s">
        <v>1666</v>
      </c>
      <c r="CJ220" t="s">
        <v>124</v>
      </c>
      <c r="CK220" t="s">
        <v>144</v>
      </c>
      <c r="CL220" t="s">
        <v>1667</v>
      </c>
      <c r="CM220" t="s">
        <v>146</v>
      </c>
      <c r="CO220" s="1">
        <v>42869</v>
      </c>
      <c r="CP220" t="s">
        <v>261</v>
      </c>
      <c r="CT220" t="s">
        <v>147</v>
      </c>
      <c r="CX220" t="s">
        <v>149</v>
      </c>
      <c r="CY220" t="s">
        <v>150</v>
      </c>
      <c r="DA220" t="s">
        <v>151</v>
      </c>
      <c r="DE220" t="s">
        <v>144</v>
      </c>
      <c r="DF220" t="s">
        <v>1668</v>
      </c>
      <c r="DG220" s="16" t="str">
        <f t="shared" si="18"/>
        <v>Yes</v>
      </c>
      <c r="DH220" s="24" t="str">
        <f t="shared" si="19"/>
        <v/>
      </c>
      <c r="DI220" s="24" t="str">
        <f t="shared" si="20"/>
        <v/>
      </c>
      <c r="DJ220" t="str">
        <f t="shared" si="21"/>
        <v/>
      </c>
      <c r="DK220" t="str">
        <f t="shared" si="22"/>
        <v/>
      </c>
      <c r="DL220" t="str">
        <f t="shared" si="23"/>
        <v/>
      </c>
    </row>
    <row r="221" spans="1:116">
      <c r="A221">
        <v>5304396799</v>
      </c>
      <c r="B221">
        <v>96559106</v>
      </c>
      <c r="C221" s="1">
        <v>42821.579456018517</v>
      </c>
      <c r="D221" s="1">
        <v>42821.613113425927</v>
      </c>
      <c r="E221" t="s">
        <v>1669</v>
      </c>
      <c r="J221" t="s">
        <v>1670</v>
      </c>
      <c r="K221" t="s">
        <v>189</v>
      </c>
      <c r="L221" t="s">
        <v>577</v>
      </c>
      <c r="M221" t="s">
        <v>1671</v>
      </c>
      <c r="N221" t="s">
        <v>1672</v>
      </c>
      <c r="O221" t="s">
        <v>1673</v>
      </c>
      <c r="P221">
        <v>4</v>
      </c>
      <c r="Q221">
        <v>3</v>
      </c>
      <c r="R221">
        <v>5</v>
      </c>
      <c r="S221">
        <v>5</v>
      </c>
      <c r="T221">
        <v>5</v>
      </c>
      <c r="U221">
        <v>4</v>
      </c>
      <c r="V221">
        <v>4</v>
      </c>
      <c r="W221">
        <v>4</v>
      </c>
      <c r="X221">
        <v>4</v>
      </c>
      <c r="Z221">
        <v>2</v>
      </c>
      <c r="AA221" t="s">
        <v>1674</v>
      </c>
      <c r="AB221" t="s">
        <v>174</v>
      </c>
      <c r="AC221" t="s">
        <v>159</v>
      </c>
      <c r="AD221" t="s">
        <v>160</v>
      </c>
      <c r="AJ221" t="s">
        <v>209</v>
      </c>
      <c r="AN221" t="s">
        <v>232</v>
      </c>
      <c r="BH221" t="s">
        <v>1675</v>
      </c>
      <c r="BI221" t="s">
        <v>124</v>
      </c>
      <c r="BJ221" t="s">
        <v>124</v>
      </c>
      <c r="BK221" t="s">
        <v>124</v>
      </c>
      <c r="BL221" t="s">
        <v>124</v>
      </c>
      <c r="BM221" t="s">
        <v>175</v>
      </c>
      <c r="BN221" t="s">
        <v>222</v>
      </c>
      <c r="BO221" t="s">
        <v>141</v>
      </c>
      <c r="BP221" t="s">
        <v>119</v>
      </c>
      <c r="BR221" t="s">
        <v>120</v>
      </c>
      <c r="BW221" t="s">
        <v>480</v>
      </c>
      <c r="BX221" t="s">
        <v>119</v>
      </c>
      <c r="CE221" t="s">
        <v>632</v>
      </c>
      <c r="CF221" t="s">
        <v>122</v>
      </c>
      <c r="CG221" t="s">
        <v>1676</v>
      </c>
      <c r="CH221" t="s">
        <v>1677</v>
      </c>
      <c r="CI221" t="s">
        <v>1678</v>
      </c>
      <c r="CJ221" t="s">
        <v>124</v>
      </c>
      <c r="CK221" t="s">
        <v>213</v>
      </c>
      <c r="CM221" t="s">
        <v>214</v>
      </c>
      <c r="CP221" t="s">
        <v>261</v>
      </c>
      <c r="CQ221" t="s">
        <v>308</v>
      </c>
      <c r="CT221" t="s">
        <v>147</v>
      </c>
      <c r="CU221" t="s">
        <v>518</v>
      </c>
      <c r="CW221" t="s">
        <v>1679</v>
      </c>
      <c r="CX221" t="s">
        <v>149</v>
      </c>
      <c r="CY221" t="s">
        <v>150</v>
      </c>
      <c r="CZ221" t="s">
        <v>343</v>
      </c>
      <c r="DB221" t="s">
        <v>128</v>
      </c>
      <c r="DE221" t="s">
        <v>144</v>
      </c>
      <c r="DF221" t="s">
        <v>1680</v>
      </c>
      <c r="DG221" s="16" t="str">
        <f t="shared" si="18"/>
        <v>Yes</v>
      </c>
      <c r="DH221" s="24" t="str">
        <f t="shared" si="19"/>
        <v/>
      </c>
      <c r="DI221" s="24" t="str">
        <f t="shared" si="20"/>
        <v/>
      </c>
      <c r="DJ221" t="str">
        <f t="shared" si="21"/>
        <v/>
      </c>
      <c r="DK221" t="str">
        <f t="shared" si="22"/>
        <v/>
      </c>
      <c r="DL221" t="str">
        <f t="shared" si="23"/>
        <v/>
      </c>
    </row>
    <row r="222" spans="1:116">
      <c r="A222">
        <v>5304283173</v>
      </c>
      <c r="B222">
        <v>96559106</v>
      </c>
      <c r="C222" s="1">
        <v>42821.56354166667</v>
      </c>
      <c r="D222" s="1">
        <v>42821.573425925926</v>
      </c>
      <c r="E222" t="s">
        <v>1681</v>
      </c>
      <c r="J222" t="s">
        <v>189</v>
      </c>
      <c r="K222" t="s">
        <v>204</v>
      </c>
      <c r="L222" t="s">
        <v>1682</v>
      </c>
      <c r="M222" t="s">
        <v>1192</v>
      </c>
      <c r="N222" t="s">
        <v>1683</v>
      </c>
      <c r="O222" t="s">
        <v>1684</v>
      </c>
      <c r="P222">
        <v>5</v>
      </c>
      <c r="Q222">
        <v>5</v>
      </c>
      <c r="R222">
        <v>5</v>
      </c>
      <c r="S222">
        <v>5</v>
      </c>
      <c r="T222">
        <v>5</v>
      </c>
      <c r="U222">
        <v>2</v>
      </c>
      <c r="V222">
        <v>3</v>
      </c>
      <c r="W222">
        <v>2</v>
      </c>
      <c r="X222">
        <v>3</v>
      </c>
      <c r="Y222">
        <v>3</v>
      </c>
      <c r="Z222">
        <v>1</v>
      </c>
      <c r="AD222" t="s">
        <v>160</v>
      </c>
      <c r="AE222" t="s">
        <v>221</v>
      </c>
      <c r="AL222" t="s">
        <v>284</v>
      </c>
      <c r="BC222" t="s">
        <v>196</v>
      </c>
      <c r="BH222" t="s">
        <v>1685</v>
      </c>
      <c r="BI222" t="s">
        <v>115</v>
      </c>
      <c r="BJ222" t="s">
        <v>115</v>
      </c>
      <c r="BK222" t="s">
        <v>124</v>
      </c>
      <c r="BL222" t="s">
        <v>124</v>
      </c>
      <c r="BM222" t="s">
        <v>116</v>
      </c>
      <c r="BN222" t="s">
        <v>117</v>
      </c>
      <c r="BO222" t="s">
        <v>353</v>
      </c>
      <c r="BR222" t="s">
        <v>120</v>
      </c>
      <c r="BS222" t="s">
        <v>164</v>
      </c>
      <c r="BT222" t="s">
        <v>142</v>
      </c>
      <c r="CF222" t="s">
        <v>122</v>
      </c>
      <c r="CH222" t="s">
        <v>1686</v>
      </c>
      <c r="CI222" t="s">
        <v>1687</v>
      </c>
      <c r="CJ222" t="s">
        <v>124</v>
      </c>
      <c r="CK222" t="s">
        <v>168</v>
      </c>
      <c r="CM222" t="s">
        <v>146</v>
      </c>
      <c r="CU222" t="s">
        <v>518</v>
      </c>
      <c r="CW222" t="s">
        <v>1688</v>
      </c>
      <c r="CY222" t="s">
        <v>150</v>
      </c>
      <c r="DA222" t="s">
        <v>151</v>
      </c>
      <c r="DB222" t="s">
        <v>128</v>
      </c>
      <c r="DD222" t="s">
        <v>225</v>
      </c>
      <c r="DG222" s="16" t="str">
        <f t="shared" si="18"/>
        <v>No</v>
      </c>
      <c r="DH222" s="24" t="str">
        <f t="shared" si="19"/>
        <v/>
      </c>
      <c r="DI222" s="24" t="str">
        <f t="shared" si="20"/>
        <v/>
      </c>
      <c r="DJ222" t="str">
        <f t="shared" si="21"/>
        <v/>
      </c>
      <c r="DK222" t="str">
        <f t="shared" si="22"/>
        <v/>
      </c>
      <c r="DL222" t="str">
        <f t="shared" si="23"/>
        <v/>
      </c>
    </row>
    <row r="223" spans="1:116">
      <c r="A223">
        <v>5304254444</v>
      </c>
      <c r="B223">
        <v>96559106</v>
      </c>
      <c r="C223" s="1">
        <v>42821.558298611111</v>
      </c>
      <c r="D223" s="1">
        <v>42821.562083333331</v>
      </c>
      <c r="E223" t="s">
        <v>1689</v>
      </c>
      <c r="J223" t="s">
        <v>204</v>
      </c>
      <c r="K223" t="s">
        <v>189</v>
      </c>
      <c r="L223" t="s">
        <v>577</v>
      </c>
      <c r="M223" t="s">
        <v>1690</v>
      </c>
      <c r="P223">
        <v>4</v>
      </c>
      <c r="Q223">
        <v>5</v>
      </c>
      <c r="R223">
        <v>5</v>
      </c>
      <c r="S223">
        <v>4</v>
      </c>
      <c r="T223">
        <v>2</v>
      </c>
      <c r="U223">
        <v>2</v>
      </c>
      <c r="V223">
        <v>2</v>
      </c>
      <c r="W223">
        <v>2</v>
      </c>
      <c r="X223">
        <v>2</v>
      </c>
      <c r="Y223">
        <v>2</v>
      </c>
      <c r="Z223">
        <v>2</v>
      </c>
      <c r="AA223" t="s">
        <v>1691</v>
      </c>
      <c r="AB223" t="s">
        <v>174</v>
      </c>
      <c r="AC223" t="s">
        <v>159</v>
      </c>
      <c r="AD223" t="s">
        <v>160</v>
      </c>
      <c r="AE223" t="s">
        <v>221</v>
      </c>
      <c r="AJ223" t="s">
        <v>209</v>
      </c>
      <c r="AL223" t="s">
        <v>284</v>
      </c>
      <c r="BI223" t="s">
        <v>115</v>
      </c>
      <c r="BJ223" t="s">
        <v>115</v>
      </c>
      <c r="BK223" t="s">
        <v>124</v>
      </c>
      <c r="BL223" t="s">
        <v>124</v>
      </c>
      <c r="BM223" t="s">
        <v>116</v>
      </c>
      <c r="BN223" t="s">
        <v>117</v>
      </c>
      <c r="BO223" t="s">
        <v>185</v>
      </c>
      <c r="BP223" t="s">
        <v>119</v>
      </c>
      <c r="BS223" t="s">
        <v>164</v>
      </c>
      <c r="BV223" t="s">
        <v>165</v>
      </c>
      <c r="CH223" t="s">
        <v>1692</v>
      </c>
      <c r="CJ223" t="s">
        <v>124</v>
      </c>
      <c r="CK223" t="s">
        <v>213</v>
      </c>
      <c r="CM223" t="s">
        <v>146</v>
      </c>
      <c r="CR223" t="s">
        <v>178</v>
      </c>
      <c r="CU223" t="s">
        <v>518</v>
      </c>
      <c r="DE223" t="s">
        <v>144</v>
      </c>
      <c r="DF223" t="s">
        <v>1693</v>
      </c>
      <c r="DG223" s="16" t="str">
        <f t="shared" si="18"/>
        <v>No</v>
      </c>
      <c r="DH223" s="24" t="str">
        <f t="shared" si="19"/>
        <v/>
      </c>
      <c r="DI223" s="24" t="str">
        <f t="shared" si="20"/>
        <v/>
      </c>
      <c r="DJ223" t="str">
        <f t="shared" si="21"/>
        <v/>
      </c>
      <c r="DK223" t="str">
        <f t="shared" si="22"/>
        <v/>
      </c>
      <c r="DL223" t="str">
        <f t="shared" si="23"/>
        <v>No Response to #12</v>
      </c>
    </row>
    <row r="224" spans="1:116">
      <c r="A224">
        <v>5303465898</v>
      </c>
      <c r="B224">
        <v>96559106</v>
      </c>
      <c r="C224" s="1">
        <v>42820.883240740739</v>
      </c>
      <c r="D224" s="1">
        <v>42820.888761574075</v>
      </c>
      <c r="E224" t="s">
        <v>1694</v>
      </c>
      <c r="J224" t="s">
        <v>131</v>
      </c>
      <c r="K224" t="s">
        <v>1695</v>
      </c>
      <c r="L224" t="s">
        <v>1696</v>
      </c>
      <c r="M224" t="s">
        <v>1697</v>
      </c>
      <c r="N224" t="s">
        <v>1698</v>
      </c>
      <c r="O224" t="s">
        <v>1699</v>
      </c>
      <c r="P224">
        <v>5</v>
      </c>
      <c r="Q224">
        <v>5</v>
      </c>
      <c r="R224">
        <v>4</v>
      </c>
      <c r="S224">
        <v>5</v>
      </c>
      <c r="T224">
        <v>5</v>
      </c>
      <c r="U224">
        <v>4</v>
      </c>
      <c r="V224">
        <v>2</v>
      </c>
      <c r="W224">
        <v>1</v>
      </c>
      <c r="X224">
        <v>1</v>
      </c>
      <c r="Y224">
        <v>1</v>
      </c>
      <c r="Z224">
        <v>1</v>
      </c>
      <c r="AB224" t="s">
        <v>174</v>
      </c>
      <c r="AG224" t="s">
        <v>351</v>
      </c>
      <c r="AJ224" t="s">
        <v>209</v>
      </c>
      <c r="AM224" t="s">
        <v>162</v>
      </c>
      <c r="BD224" t="s">
        <v>138</v>
      </c>
      <c r="BI224" t="s">
        <v>124</v>
      </c>
      <c r="BJ224" t="s">
        <v>124</v>
      </c>
      <c r="BK224" t="s">
        <v>115</v>
      </c>
      <c r="BL224" t="s">
        <v>115</v>
      </c>
      <c r="BM224" t="s">
        <v>116</v>
      </c>
      <c r="BN224" t="s">
        <v>117</v>
      </c>
      <c r="BO224" t="s">
        <v>286</v>
      </c>
      <c r="BR224" t="s">
        <v>120</v>
      </c>
      <c r="BS224" t="s">
        <v>164</v>
      </c>
      <c r="BV224" t="s">
        <v>165</v>
      </c>
      <c r="BY224" t="s">
        <v>339</v>
      </c>
      <c r="BZ224" t="s">
        <v>120</v>
      </c>
      <c r="CB224" t="s">
        <v>121</v>
      </c>
      <c r="CG224" t="s">
        <v>1700</v>
      </c>
      <c r="CH224" t="s">
        <v>1700</v>
      </c>
      <c r="CI224" t="s">
        <v>1700</v>
      </c>
      <c r="CJ224" t="s">
        <v>124</v>
      </c>
      <c r="CK224" t="s">
        <v>168</v>
      </c>
      <c r="CM224" t="s">
        <v>126</v>
      </c>
      <c r="CN224" t="s">
        <v>215</v>
      </c>
      <c r="CO224" s="1">
        <v>42869</v>
      </c>
      <c r="CP224" t="s">
        <v>261</v>
      </c>
      <c r="CQ224" t="s">
        <v>308</v>
      </c>
      <c r="CR224" t="s">
        <v>178</v>
      </c>
      <c r="CS224" t="s">
        <v>127</v>
      </c>
      <c r="CT224" t="s">
        <v>147</v>
      </c>
      <c r="CU224" t="s">
        <v>518</v>
      </c>
      <c r="CV224" t="s">
        <v>249</v>
      </c>
      <c r="CX224" t="s">
        <v>149</v>
      </c>
      <c r="CY224" t="s">
        <v>150</v>
      </c>
      <c r="CZ224" t="s">
        <v>343</v>
      </c>
      <c r="DB224" t="s">
        <v>128</v>
      </c>
      <c r="DD224" t="s">
        <v>225</v>
      </c>
      <c r="DG224" s="16" t="str">
        <f t="shared" si="18"/>
        <v>Yes</v>
      </c>
      <c r="DH224" s="24" t="str">
        <f t="shared" si="19"/>
        <v/>
      </c>
      <c r="DI224" s="24" t="str">
        <f t="shared" si="20"/>
        <v/>
      </c>
      <c r="DJ224" t="str">
        <f t="shared" si="21"/>
        <v/>
      </c>
      <c r="DK224" t="str">
        <f t="shared" si="22"/>
        <v/>
      </c>
      <c r="DL224" t="str">
        <f t="shared" si="23"/>
        <v/>
      </c>
    </row>
    <row r="225" spans="1:116" hidden="1">
      <c r="A225">
        <v>5302940472</v>
      </c>
      <c r="B225">
        <v>96559106</v>
      </c>
      <c r="C225" s="1">
        <v>42820.16002314815</v>
      </c>
      <c r="D225" s="1">
        <v>42820.164537037039</v>
      </c>
      <c r="E225" t="s">
        <v>1701</v>
      </c>
      <c r="P225">
        <v>5</v>
      </c>
      <c r="Q225">
        <v>5</v>
      </c>
      <c r="R225">
        <v>4</v>
      </c>
      <c r="S225">
        <v>3</v>
      </c>
      <c r="T225">
        <v>2</v>
      </c>
      <c r="U225">
        <v>3</v>
      </c>
      <c r="V225">
        <v>4</v>
      </c>
      <c r="W225">
        <v>4</v>
      </c>
      <c r="X225">
        <v>4</v>
      </c>
      <c r="Y225">
        <v>4</v>
      </c>
      <c r="Z225">
        <v>4</v>
      </c>
      <c r="AL225" t="s">
        <v>284</v>
      </c>
      <c r="BI225" t="s">
        <v>115</v>
      </c>
      <c r="BJ225" t="s">
        <v>115</v>
      </c>
      <c r="BK225" t="s">
        <v>124</v>
      </c>
      <c r="BL225" t="s">
        <v>124</v>
      </c>
      <c r="BM225" t="s">
        <v>175</v>
      </c>
      <c r="BN225" t="s">
        <v>176</v>
      </c>
      <c r="BO225" t="s">
        <v>286</v>
      </c>
      <c r="BP225" t="s">
        <v>119</v>
      </c>
      <c r="BV225" t="s">
        <v>165</v>
      </c>
      <c r="BW225" t="s">
        <v>480</v>
      </c>
      <c r="BX225" t="s">
        <v>119</v>
      </c>
      <c r="CD225" t="s">
        <v>165</v>
      </c>
      <c r="CE225" t="s">
        <v>632</v>
      </c>
      <c r="CI225" t="s">
        <v>1702</v>
      </c>
      <c r="CJ225" t="s">
        <v>124</v>
      </c>
      <c r="CK225" t="s">
        <v>213</v>
      </c>
      <c r="CM225" t="s">
        <v>146</v>
      </c>
      <c r="CT225" t="s">
        <v>147</v>
      </c>
      <c r="CW225" t="s">
        <v>1703</v>
      </c>
      <c r="CX225" t="s">
        <v>149</v>
      </c>
      <c r="CY225" t="s">
        <v>150</v>
      </c>
      <c r="DG225" s="16" t="str">
        <f t="shared" si="18"/>
        <v>No</v>
      </c>
      <c r="DH225" s="24" t="str">
        <f t="shared" si="19"/>
        <v>No Response to #1</v>
      </c>
      <c r="DI225" s="24" t="str">
        <f t="shared" si="20"/>
        <v>No Response to #2</v>
      </c>
      <c r="DJ225" t="str">
        <f t="shared" si="21"/>
        <v/>
      </c>
      <c r="DK225" t="str">
        <f t="shared" si="22"/>
        <v/>
      </c>
      <c r="DL225" t="str">
        <f t="shared" si="23"/>
        <v/>
      </c>
    </row>
    <row r="226" spans="1:116" hidden="1">
      <c r="A226">
        <v>5302656551</v>
      </c>
      <c r="B226">
        <v>96559106</v>
      </c>
      <c r="C226" s="1">
        <v>42819.755486111113</v>
      </c>
      <c r="D226" s="1">
        <v>42819.761157407411</v>
      </c>
      <c r="E226" t="s">
        <v>1704</v>
      </c>
      <c r="J226" t="s">
        <v>131</v>
      </c>
      <c r="K226" t="s">
        <v>328</v>
      </c>
      <c r="L226" t="s">
        <v>1705</v>
      </c>
      <c r="P226">
        <v>5</v>
      </c>
      <c r="Q226">
        <v>4</v>
      </c>
      <c r="R226">
        <v>5</v>
      </c>
      <c r="U226">
        <v>4</v>
      </c>
      <c r="V226">
        <v>4</v>
      </c>
      <c r="W226">
        <v>1</v>
      </c>
      <c r="X226">
        <v>2</v>
      </c>
      <c r="Y226">
        <v>2</v>
      </c>
      <c r="Z226">
        <v>2</v>
      </c>
      <c r="AD226" t="s">
        <v>160</v>
      </c>
      <c r="AE226" t="s">
        <v>221</v>
      </c>
      <c r="AF226" t="s">
        <v>366</v>
      </c>
      <c r="AG226" t="s">
        <v>351</v>
      </c>
      <c r="AM226" t="s">
        <v>162</v>
      </c>
      <c r="AV226" t="s">
        <v>112</v>
      </c>
      <c r="AW226" t="s">
        <v>296</v>
      </c>
      <c r="BC226" t="s">
        <v>196</v>
      </c>
      <c r="BM226" t="s">
        <v>175</v>
      </c>
      <c r="BN226" t="s">
        <v>176</v>
      </c>
      <c r="BO226" t="s">
        <v>141</v>
      </c>
      <c r="BR226" t="s">
        <v>120</v>
      </c>
      <c r="BU226" t="s">
        <v>121</v>
      </c>
      <c r="BV226" t="s">
        <v>165</v>
      </c>
      <c r="BZ226" t="s">
        <v>120</v>
      </c>
      <c r="CB226" t="s">
        <v>121</v>
      </c>
      <c r="CD226" t="s">
        <v>165</v>
      </c>
      <c r="CJ226" t="s">
        <v>124</v>
      </c>
      <c r="CK226" t="s">
        <v>177</v>
      </c>
      <c r="CM226" t="s">
        <v>146</v>
      </c>
      <c r="CP226" t="s">
        <v>261</v>
      </c>
      <c r="CT226" t="s">
        <v>147</v>
      </c>
      <c r="CX226" t="s">
        <v>149</v>
      </c>
      <c r="CY226" t="s">
        <v>150</v>
      </c>
      <c r="DB226" t="s">
        <v>128</v>
      </c>
      <c r="DG226" s="16" t="str">
        <f t="shared" si="18"/>
        <v>Yes</v>
      </c>
      <c r="DH226" s="24" t="str">
        <f t="shared" si="19"/>
        <v/>
      </c>
      <c r="DI226" s="24" t="str">
        <f t="shared" si="20"/>
        <v>No Response to #2</v>
      </c>
      <c r="DJ226" t="str">
        <f t="shared" si="21"/>
        <v/>
      </c>
      <c r="DK226" t="str">
        <f t="shared" si="22"/>
        <v/>
      </c>
      <c r="DL226" t="str">
        <f t="shared" si="23"/>
        <v/>
      </c>
    </row>
    <row r="227" spans="1:116">
      <c r="A227">
        <v>5301900456</v>
      </c>
      <c r="B227">
        <v>96559106</v>
      </c>
      <c r="C227" s="1">
        <v>42818.815995370373</v>
      </c>
      <c r="D227" s="1">
        <v>42818.847418981481</v>
      </c>
      <c r="E227" t="s">
        <v>1658</v>
      </c>
      <c r="J227" t="s">
        <v>181</v>
      </c>
      <c r="K227" t="s">
        <v>722</v>
      </c>
      <c r="L227" t="s">
        <v>189</v>
      </c>
      <c r="M227" t="s">
        <v>1706</v>
      </c>
      <c r="N227" t="s">
        <v>1707</v>
      </c>
      <c r="O227" t="s">
        <v>1708</v>
      </c>
      <c r="P227">
        <v>3</v>
      </c>
      <c r="Q227">
        <v>4</v>
      </c>
      <c r="R227">
        <v>5</v>
      </c>
      <c r="S227">
        <v>5</v>
      </c>
      <c r="T227">
        <v>3</v>
      </c>
      <c r="U227">
        <v>3</v>
      </c>
      <c r="V227">
        <v>3</v>
      </c>
      <c r="W227">
        <v>3</v>
      </c>
      <c r="X227">
        <v>3</v>
      </c>
      <c r="Y227">
        <v>3</v>
      </c>
      <c r="Z227">
        <v>3</v>
      </c>
      <c r="AA227" t="s">
        <v>1709</v>
      </c>
      <c r="AB227" t="s">
        <v>174</v>
      </c>
      <c r="AC227" t="s">
        <v>159</v>
      </c>
      <c r="AH227" t="s">
        <v>244</v>
      </c>
      <c r="AK227" t="s">
        <v>161</v>
      </c>
      <c r="BB227" t="s">
        <v>137</v>
      </c>
      <c r="BI227" t="s">
        <v>115</v>
      </c>
      <c r="BJ227" t="s">
        <v>115</v>
      </c>
      <c r="BK227" t="s">
        <v>124</v>
      </c>
      <c r="BL227" t="s">
        <v>124</v>
      </c>
      <c r="BM227" t="s">
        <v>116</v>
      </c>
      <c r="BN227" t="s">
        <v>117</v>
      </c>
      <c r="BO227" t="s">
        <v>353</v>
      </c>
      <c r="BP227" t="s">
        <v>119</v>
      </c>
      <c r="BT227" t="s">
        <v>142</v>
      </c>
      <c r="BU227" t="s">
        <v>121</v>
      </c>
      <c r="CA227" t="s">
        <v>142</v>
      </c>
      <c r="CB227" t="s">
        <v>121</v>
      </c>
      <c r="CF227" t="s">
        <v>122</v>
      </c>
      <c r="CH227" t="s">
        <v>1710</v>
      </c>
      <c r="CI227" t="s">
        <v>1711</v>
      </c>
      <c r="CJ227" t="s">
        <v>124</v>
      </c>
      <c r="CK227" t="s">
        <v>125</v>
      </c>
      <c r="CM227" t="s">
        <v>146</v>
      </c>
      <c r="CO227" s="1">
        <v>42869</v>
      </c>
      <c r="CS227" t="s">
        <v>127</v>
      </c>
      <c r="CX227" t="s">
        <v>149</v>
      </c>
      <c r="CY227" t="s">
        <v>150</v>
      </c>
      <c r="DB227" t="s">
        <v>128</v>
      </c>
      <c r="DG227" s="16" t="str">
        <f t="shared" si="18"/>
        <v>Yes</v>
      </c>
      <c r="DH227" s="24" t="str">
        <f t="shared" si="19"/>
        <v/>
      </c>
      <c r="DI227" s="24" t="str">
        <f t="shared" si="20"/>
        <v/>
      </c>
      <c r="DJ227" t="str">
        <f t="shared" si="21"/>
        <v/>
      </c>
      <c r="DK227" t="str">
        <f t="shared" si="22"/>
        <v/>
      </c>
      <c r="DL227" t="str">
        <f t="shared" si="23"/>
        <v/>
      </c>
    </row>
    <row r="228" spans="1:116">
      <c r="A228">
        <v>5301789281</v>
      </c>
      <c r="B228">
        <v>96559106</v>
      </c>
      <c r="C228" s="1">
        <v>42818.788206018522</v>
      </c>
      <c r="D228" s="1">
        <v>42818.791689814818</v>
      </c>
      <c r="E228" t="s">
        <v>1712</v>
      </c>
      <c r="J228" t="s">
        <v>842</v>
      </c>
      <c r="K228" t="s">
        <v>1713</v>
      </c>
      <c r="M228" t="s">
        <v>1714</v>
      </c>
      <c r="N228" t="s">
        <v>232</v>
      </c>
      <c r="P228">
        <v>5</v>
      </c>
      <c r="Q228">
        <v>4</v>
      </c>
      <c r="R228">
        <v>4</v>
      </c>
      <c r="S228">
        <v>3</v>
      </c>
      <c r="T228">
        <v>3</v>
      </c>
      <c r="U228">
        <v>2</v>
      </c>
      <c r="AC228" t="s">
        <v>159</v>
      </c>
      <c r="AD228" t="s">
        <v>160</v>
      </c>
      <c r="AJ228" t="s">
        <v>209</v>
      </c>
      <c r="AM228" t="s">
        <v>162</v>
      </c>
      <c r="AN228" t="s">
        <v>232</v>
      </c>
      <c r="AW228" t="s">
        <v>296</v>
      </c>
      <c r="BI228" t="s">
        <v>124</v>
      </c>
      <c r="BJ228" t="s">
        <v>124</v>
      </c>
      <c r="BK228" t="s">
        <v>124</v>
      </c>
      <c r="BL228" t="s">
        <v>124</v>
      </c>
      <c r="BM228" t="s">
        <v>175</v>
      </c>
      <c r="BN228" t="s">
        <v>176</v>
      </c>
      <c r="BO228" t="s">
        <v>185</v>
      </c>
      <c r="BW228" t="s">
        <v>480</v>
      </c>
      <c r="BX228" t="s">
        <v>119</v>
      </c>
      <c r="CG228" t="s">
        <v>1715</v>
      </c>
      <c r="CJ228" t="s">
        <v>124</v>
      </c>
      <c r="CK228" t="s">
        <v>342</v>
      </c>
      <c r="CM228" t="s">
        <v>214</v>
      </c>
      <c r="CN228" t="s">
        <v>215</v>
      </c>
      <c r="CO228" s="1">
        <v>42869</v>
      </c>
      <c r="CS228" t="s">
        <v>127</v>
      </c>
      <c r="DB228" t="s">
        <v>128</v>
      </c>
      <c r="DG228" s="16" t="str">
        <f t="shared" si="18"/>
        <v>Yes</v>
      </c>
      <c r="DH228" s="24" t="str">
        <f t="shared" si="19"/>
        <v/>
      </c>
      <c r="DI228" s="24" t="str">
        <f t="shared" si="20"/>
        <v/>
      </c>
      <c r="DJ228" t="str">
        <f t="shared" si="21"/>
        <v/>
      </c>
      <c r="DK228" t="str">
        <f t="shared" si="22"/>
        <v/>
      </c>
      <c r="DL228" t="str">
        <f t="shared" si="23"/>
        <v/>
      </c>
    </row>
    <row r="229" spans="1:116">
      <c r="A229">
        <v>5300724296</v>
      </c>
      <c r="B229">
        <v>96559106</v>
      </c>
      <c r="C229" s="1">
        <v>42818.023113425923</v>
      </c>
      <c r="D229" s="1">
        <v>42818.047615740739</v>
      </c>
      <c r="E229" t="s">
        <v>1716</v>
      </c>
      <c r="J229" t="s">
        <v>1717</v>
      </c>
      <c r="K229" t="s">
        <v>577</v>
      </c>
      <c r="L229" t="s">
        <v>705</v>
      </c>
      <c r="M229" t="s">
        <v>1718</v>
      </c>
      <c r="N229" t="s">
        <v>1719</v>
      </c>
      <c r="O229" t="s">
        <v>1720</v>
      </c>
      <c r="P229">
        <v>3</v>
      </c>
      <c r="Q229">
        <v>5</v>
      </c>
      <c r="R229">
        <v>4</v>
      </c>
      <c r="S229">
        <v>2</v>
      </c>
      <c r="T229">
        <v>4</v>
      </c>
      <c r="U229">
        <v>1</v>
      </c>
      <c r="V229">
        <v>1</v>
      </c>
      <c r="W229">
        <v>3</v>
      </c>
      <c r="X229">
        <v>3</v>
      </c>
      <c r="Y229">
        <v>2</v>
      </c>
      <c r="Z229">
        <v>1</v>
      </c>
      <c r="AA229" t="s">
        <v>1721</v>
      </c>
      <c r="AB229" t="s">
        <v>174</v>
      </c>
      <c r="AD229" t="s">
        <v>160</v>
      </c>
      <c r="AP229" t="s">
        <v>135</v>
      </c>
      <c r="AV229" t="s">
        <v>112</v>
      </c>
      <c r="AW229" t="s">
        <v>296</v>
      </c>
      <c r="BC229" t="s">
        <v>196</v>
      </c>
      <c r="BI229" t="s">
        <v>115</v>
      </c>
      <c r="BJ229" t="s">
        <v>115</v>
      </c>
      <c r="BK229" t="s">
        <v>124</v>
      </c>
      <c r="BL229" t="s">
        <v>124</v>
      </c>
      <c r="BM229" t="s">
        <v>175</v>
      </c>
      <c r="BN229" t="s">
        <v>176</v>
      </c>
      <c r="BO229" t="s">
        <v>118</v>
      </c>
      <c r="BR229" t="s">
        <v>120</v>
      </c>
      <c r="BV229" t="s">
        <v>165</v>
      </c>
      <c r="BW229" t="s">
        <v>480</v>
      </c>
      <c r="BX229" t="s">
        <v>119</v>
      </c>
      <c r="CC229" t="s">
        <v>233</v>
      </c>
      <c r="CF229" t="s">
        <v>122</v>
      </c>
      <c r="CG229" t="s">
        <v>1722</v>
      </c>
      <c r="CH229" t="s">
        <v>1723</v>
      </c>
      <c r="CI229" t="s">
        <v>1724</v>
      </c>
      <c r="CJ229" t="s">
        <v>124</v>
      </c>
      <c r="CK229" t="s">
        <v>248</v>
      </c>
      <c r="CM229" t="s">
        <v>214</v>
      </c>
      <c r="CN229" t="s">
        <v>215</v>
      </c>
      <c r="CR229" t="s">
        <v>178</v>
      </c>
      <c r="CW229" t="s">
        <v>1725</v>
      </c>
      <c r="CX229" t="s">
        <v>149</v>
      </c>
      <c r="CY229" t="s">
        <v>150</v>
      </c>
      <c r="DD229" t="s">
        <v>225</v>
      </c>
      <c r="DG229" s="16" t="str">
        <f t="shared" si="18"/>
        <v>Yes</v>
      </c>
      <c r="DH229" s="24" t="str">
        <f t="shared" si="19"/>
        <v/>
      </c>
      <c r="DI229" s="24" t="str">
        <f t="shared" si="20"/>
        <v/>
      </c>
      <c r="DJ229" t="str">
        <f t="shared" si="21"/>
        <v/>
      </c>
      <c r="DK229" t="str">
        <f t="shared" si="22"/>
        <v/>
      </c>
      <c r="DL229" t="str">
        <f t="shared" si="23"/>
        <v/>
      </c>
    </row>
    <row r="230" spans="1:116" hidden="1">
      <c r="A230">
        <v>5300426935</v>
      </c>
      <c r="B230">
        <v>96559106</v>
      </c>
      <c r="C230" s="1">
        <v>42817.85864583333</v>
      </c>
      <c r="D230" s="1">
        <v>42817.863622685189</v>
      </c>
      <c r="E230" t="s">
        <v>1726</v>
      </c>
      <c r="J230" t="s">
        <v>1727</v>
      </c>
      <c r="K230" t="s">
        <v>1728</v>
      </c>
      <c r="P230">
        <v>3</v>
      </c>
      <c r="Q230">
        <v>4</v>
      </c>
      <c r="R230">
        <v>5</v>
      </c>
      <c r="S230">
        <v>4</v>
      </c>
      <c r="T230">
        <v>5</v>
      </c>
      <c r="AB230" t="s">
        <v>174</v>
      </c>
      <c r="AE230" t="s">
        <v>221</v>
      </c>
      <c r="AP230" t="s">
        <v>135</v>
      </c>
      <c r="BI230" t="s">
        <v>124</v>
      </c>
      <c r="BJ230" t="s">
        <v>124</v>
      </c>
      <c r="BK230" t="s">
        <v>124</v>
      </c>
      <c r="BL230" t="s">
        <v>124</v>
      </c>
      <c r="BM230" t="s">
        <v>140</v>
      </c>
      <c r="BN230" t="s">
        <v>176</v>
      </c>
      <c r="BO230" t="s">
        <v>185</v>
      </c>
      <c r="BP230" t="s">
        <v>119</v>
      </c>
      <c r="BR230" t="s">
        <v>120</v>
      </c>
      <c r="BU230" t="s">
        <v>121</v>
      </c>
      <c r="BX230" t="s">
        <v>119</v>
      </c>
      <c r="BZ230" t="s">
        <v>120</v>
      </c>
      <c r="CB230" t="s">
        <v>121</v>
      </c>
      <c r="CJ230" t="s">
        <v>124</v>
      </c>
      <c r="CK230" t="s">
        <v>213</v>
      </c>
      <c r="CM230" t="s">
        <v>126</v>
      </c>
      <c r="CO230" s="1">
        <v>42869</v>
      </c>
      <c r="CQ230" t="s">
        <v>308</v>
      </c>
      <c r="CS230" t="s">
        <v>127</v>
      </c>
      <c r="CT230" t="s">
        <v>147</v>
      </c>
      <c r="DA230" t="s">
        <v>151</v>
      </c>
      <c r="DG230" s="16" t="str">
        <f t="shared" si="18"/>
        <v>Yes</v>
      </c>
      <c r="DH230" s="24" t="str">
        <f t="shared" si="19"/>
        <v/>
      </c>
      <c r="DI230" s="24" t="str">
        <f t="shared" si="20"/>
        <v>No Response to #2</v>
      </c>
      <c r="DJ230" t="str">
        <f t="shared" si="21"/>
        <v/>
      </c>
      <c r="DK230" t="str">
        <f t="shared" si="22"/>
        <v/>
      </c>
      <c r="DL230" t="str">
        <f t="shared" si="23"/>
        <v/>
      </c>
    </row>
    <row r="231" spans="1:116">
      <c r="A231">
        <v>5298364654</v>
      </c>
      <c r="B231">
        <v>96559106</v>
      </c>
      <c r="C231" s="1">
        <v>42816.692743055559</v>
      </c>
      <c r="D231" s="1">
        <v>42816.70239583333</v>
      </c>
      <c r="E231" t="s">
        <v>1729</v>
      </c>
      <c r="J231" t="s">
        <v>203</v>
      </c>
      <c r="M231" t="s">
        <v>1730</v>
      </c>
      <c r="N231" t="s">
        <v>1731</v>
      </c>
      <c r="O231" t="s">
        <v>1732</v>
      </c>
      <c r="P231">
        <v>1</v>
      </c>
      <c r="Q231">
        <v>4</v>
      </c>
      <c r="R231">
        <v>5</v>
      </c>
      <c r="S231">
        <v>5</v>
      </c>
      <c r="T231">
        <v>5</v>
      </c>
      <c r="U231">
        <v>2</v>
      </c>
      <c r="V231">
        <v>4</v>
      </c>
      <c r="W231">
        <v>4</v>
      </c>
      <c r="X231">
        <v>1</v>
      </c>
      <c r="Y231">
        <v>1</v>
      </c>
      <c r="Z231">
        <v>1</v>
      </c>
      <c r="AA231" t="s">
        <v>1733</v>
      </c>
      <c r="AB231" t="s">
        <v>174</v>
      </c>
      <c r="AC231" t="s">
        <v>159</v>
      </c>
      <c r="AD231" t="s">
        <v>160</v>
      </c>
      <c r="AE231" t="s">
        <v>221</v>
      </c>
      <c r="AG231" t="s">
        <v>351</v>
      </c>
      <c r="AJ231" t="s">
        <v>209</v>
      </c>
      <c r="AM231" t="s">
        <v>162</v>
      </c>
      <c r="AN231" t="s">
        <v>232</v>
      </c>
      <c r="AP231" t="s">
        <v>135</v>
      </c>
      <c r="AW231" t="s">
        <v>296</v>
      </c>
      <c r="BB231" t="s">
        <v>137</v>
      </c>
      <c r="BC231" t="s">
        <v>196</v>
      </c>
      <c r="BH231" t="s">
        <v>1734</v>
      </c>
      <c r="BI231" t="s">
        <v>115</v>
      </c>
      <c r="BJ231" t="s">
        <v>115</v>
      </c>
      <c r="BK231" t="s">
        <v>124</v>
      </c>
      <c r="BL231" t="s">
        <v>124</v>
      </c>
      <c r="BM231" t="s">
        <v>116</v>
      </c>
      <c r="BN231" t="s">
        <v>117</v>
      </c>
      <c r="BO231" t="s">
        <v>353</v>
      </c>
      <c r="BP231" t="s">
        <v>119</v>
      </c>
      <c r="BR231" t="s">
        <v>120</v>
      </c>
      <c r="BW231" t="s">
        <v>480</v>
      </c>
      <c r="BX231" t="s">
        <v>119</v>
      </c>
      <c r="BZ231" t="s">
        <v>120</v>
      </c>
      <c r="CE231" t="s">
        <v>632</v>
      </c>
      <c r="CF231" t="s">
        <v>122</v>
      </c>
      <c r="CG231" t="s">
        <v>1735</v>
      </c>
      <c r="CH231" t="s">
        <v>1736</v>
      </c>
      <c r="CI231" t="s">
        <v>1737</v>
      </c>
      <c r="CJ231" t="s">
        <v>124</v>
      </c>
      <c r="CK231" t="s">
        <v>248</v>
      </c>
      <c r="CM231" t="s">
        <v>214</v>
      </c>
      <c r="CN231" t="s">
        <v>215</v>
      </c>
      <c r="CR231" t="s">
        <v>178</v>
      </c>
      <c r="CW231" t="s">
        <v>1738</v>
      </c>
      <c r="CX231" t="s">
        <v>149</v>
      </c>
      <c r="DB231" t="s">
        <v>128</v>
      </c>
      <c r="DE231" t="s">
        <v>144</v>
      </c>
      <c r="DF231" t="s">
        <v>1739</v>
      </c>
      <c r="DG231" s="16" t="str">
        <f t="shared" si="18"/>
        <v>Yes</v>
      </c>
      <c r="DH231" s="24" t="str">
        <f t="shared" si="19"/>
        <v/>
      </c>
      <c r="DI231" s="24" t="str">
        <f t="shared" si="20"/>
        <v/>
      </c>
      <c r="DJ231" t="str">
        <f t="shared" si="21"/>
        <v/>
      </c>
      <c r="DK231" t="str">
        <f t="shared" si="22"/>
        <v/>
      </c>
      <c r="DL231" t="str">
        <f t="shared" si="23"/>
        <v/>
      </c>
    </row>
    <row r="232" spans="1:116">
      <c r="A232">
        <v>5298361114</v>
      </c>
      <c r="B232">
        <v>96559106</v>
      </c>
      <c r="C232" s="1">
        <v>42816.700185185182</v>
      </c>
      <c r="D232" s="1">
        <v>42816.700995370367</v>
      </c>
      <c r="E232" t="s">
        <v>1740</v>
      </c>
      <c r="J232" t="s">
        <v>1705</v>
      </c>
      <c r="K232" t="s">
        <v>1129</v>
      </c>
      <c r="M232" t="s">
        <v>1741</v>
      </c>
      <c r="P232">
        <v>5</v>
      </c>
      <c r="Q232">
        <v>5</v>
      </c>
      <c r="R232">
        <v>5</v>
      </c>
      <c r="S232">
        <v>5</v>
      </c>
      <c r="T232">
        <v>5</v>
      </c>
      <c r="DG232" s="16" t="str">
        <f t="shared" si="18"/>
        <v>No</v>
      </c>
      <c r="DH232" s="24" t="str">
        <f t="shared" si="19"/>
        <v/>
      </c>
      <c r="DI232" s="24" t="str">
        <f t="shared" si="20"/>
        <v/>
      </c>
      <c r="DJ232" t="str">
        <f t="shared" si="21"/>
        <v>No Response to #6</v>
      </c>
      <c r="DK232" t="str">
        <f t="shared" si="22"/>
        <v>No Response to #11</v>
      </c>
      <c r="DL232" t="str">
        <f t="shared" si="23"/>
        <v>No Response to #12</v>
      </c>
    </row>
    <row r="233" spans="1:116">
      <c r="A233">
        <v>5298049885</v>
      </c>
      <c r="B233">
        <v>96559106</v>
      </c>
      <c r="C233" s="1">
        <v>42816.578541666669</v>
      </c>
      <c r="D233" s="1">
        <v>42816.58666666667</v>
      </c>
      <c r="E233" t="s">
        <v>1742</v>
      </c>
      <c r="J233" t="s">
        <v>786</v>
      </c>
      <c r="K233" t="s">
        <v>542</v>
      </c>
      <c r="L233" t="s">
        <v>335</v>
      </c>
      <c r="M233" t="s">
        <v>1743</v>
      </c>
      <c r="P233">
        <v>5</v>
      </c>
      <c r="Q233">
        <v>4</v>
      </c>
      <c r="R233">
        <v>3</v>
      </c>
      <c r="S233">
        <v>2</v>
      </c>
      <c r="T233">
        <v>1</v>
      </c>
      <c r="U233">
        <v>5</v>
      </c>
      <c r="V233">
        <v>5</v>
      </c>
      <c r="W233">
        <v>5</v>
      </c>
      <c r="X233">
        <v>5</v>
      </c>
      <c r="Y233">
        <v>3</v>
      </c>
      <c r="Z233">
        <v>4</v>
      </c>
      <c r="AE233" t="s">
        <v>221</v>
      </c>
      <c r="AI233" t="s">
        <v>383</v>
      </c>
      <c r="AX233" t="s">
        <v>360</v>
      </c>
      <c r="AY233" t="s">
        <v>163</v>
      </c>
      <c r="BA233" t="s">
        <v>195</v>
      </c>
      <c r="BI233" t="s">
        <v>115</v>
      </c>
      <c r="BJ233" t="s">
        <v>115</v>
      </c>
      <c r="BK233" t="s">
        <v>124</v>
      </c>
      <c r="BL233" t="s">
        <v>115</v>
      </c>
      <c r="BM233" t="s">
        <v>175</v>
      </c>
      <c r="BN233" t="s">
        <v>176</v>
      </c>
      <c r="BO233" t="s">
        <v>185</v>
      </c>
      <c r="BP233" t="s">
        <v>119</v>
      </c>
      <c r="BT233" t="s">
        <v>142</v>
      </c>
      <c r="BU233" t="s">
        <v>121</v>
      </c>
      <c r="CA233" t="s">
        <v>142</v>
      </c>
      <c r="CG233" t="s">
        <v>1744</v>
      </c>
      <c r="CH233" t="s">
        <v>1745</v>
      </c>
      <c r="CI233" t="s">
        <v>1746</v>
      </c>
      <c r="CJ233" t="s">
        <v>124</v>
      </c>
      <c r="CK233" t="s">
        <v>177</v>
      </c>
      <c r="CM233" t="s">
        <v>146</v>
      </c>
      <c r="CN233" t="s">
        <v>215</v>
      </c>
      <c r="CO233" s="1">
        <v>42869</v>
      </c>
      <c r="CP233" t="s">
        <v>261</v>
      </c>
      <c r="CQ233" t="s">
        <v>308</v>
      </c>
      <c r="CT233" t="s">
        <v>147</v>
      </c>
      <c r="CW233" t="s">
        <v>1747</v>
      </c>
      <c r="CX233" t="s">
        <v>149</v>
      </c>
      <c r="CY233" t="s">
        <v>150</v>
      </c>
      <c r="DA233" t="s">
        <v>151</v>
      </c>
      <c r="DB233" t="s">
        <v>128</v>
      </c>
      <c r="DG233" s="16" t="str">
        <f t="shared" si="18"/>
        <v>Yes</v>
      </c>
      <c r="DH233" s="24" t="str">
        <f t="shared" si="19"/>
        <v/>
      </c>
      <c r="DI233" s="24" t="str">
        <f t="shared" si="20"/>
        <v/>
      </c>
      <c r="DJ233" t="str">
        <f t="shared" si="21"/>
        <v/>
      </c>
      <c r="DK233" t="str">
        <f t="shared" si="22"/>
        <v/>
      </c>
      <c r="DL233" t="str">
        <f t="shared" si="23"/>
        <v/>
      </c>
    </row>
    <row r="234" spans="1:116">
      <c r="A234">
        <v>5297895292</v>
      </c>
      <c r="B234">
        <v>96559106</v>
      </c>
      <c r="C234" s="1">
        <v>42816.005057870374</v>
      </c>
      <c r="D234" s="1">
        <v>42816.517430555556</v>
      </c>
      <c r="E234" t="s">
        <v>1748</v>
      </c>
      <c r="J234" t="s">
        <v>1749</v>
      </c>
      <c r="K234" t="s">
        <v>453</v>
      </c>
      <c r="L234" t="s">
        <v>442</v>
      </c>
      <c r="M234" t="s">
        <v>1750</v>
      </c>
      <c r="N234" t="s">
        <v>1751</v>
      </c>
      <c r="O234" t="s">
        <v>1752</v>
      </c>
      <c r="P234">
        <v>4</v>
      </c>
      <c r="Q234">
        <v>4</v>
      </c>
      <c r="R234">
        <v>5</v>
      </c>
      <c r="S234">
        <v>4</v>
      </c>
      <c r="T234">
        <v>3</v>
      </c>
      <c r="U234">
        <v>4</v>
      </c>
      <c r="V234">
        <v>3</v>
      </c>
      <c r="W234">
        <v>3</v>
      </c>
      <c r="X234">
        <v>3</v>
      </c>
      <c r="Y234">
        <v>3</v>
      </c>
      <c r="Z234">
        <v>2</v>
      </c>
      <c r="AA234" t="s">
        <v>1753</v>
      </c>
      <c r="AD234" t="s">
        <v>160</v>
      </c>
      <c r="AP234" t="s">
        <v>135</v>
      </c>
      <c r="AX234" t="s">
        <v>360</v>
      </c>
      <c r="BA234" t="s">
        <v>195</v>
      </c>
      <c r="BC234" t="s">
        <v>196</v>
      </c>
      <c r="BI234" t="s">
        <v>115</v>
      </c>
      <c r="BJ234" t="s">
        <v>115</v>
      </c>
      <c r="BK234" t="s">
        <v>124</v>
      </c>
      <c r="BL234" t="s">
        <v>124</v>
      </c>
      <c r="BM234" t="s">
        <v>184</v>
      </c>
      <c r="BN234" t="s">
        <v>117</v>
      </c>
      <c r="BO234" t="s">
        <v>260</v>
      </c>
      <c r="BP234" t="s">
        <v>119</v>
      </c>
      <c r="BR234" t="s">
        <v>120</v>
      </c>
      <c r="BU234" t="s">
        <v>121</v>
      </c>
      <c r="BZ234" t="s">
        <v>120</v>
      </c>
      <c r="CB234" t="s">
        <v>121</v>
      </c>
      <c r="CF234" t="s">
        <v>122</v>
      </c>
      <c r="CG234" t="s">
        <v>1754</v>
      </c>
      <c r="CH234" t="s">
        <v>1755</v>
      </c>
      <c r="CI234" t="s">
        <v>1756</v>
      </c>
      <c r="CJ234" t="s">
        <v>124</v>
      </c>
      <c r="CK234" t="s">
        <v>168</v>
      </c>
      <c r="CM234" t="s">
        <v>126</v>
      </c>
      <c r="CO234" s="1">
        <v>42869</v>
      </c>
      <c r="CT234" t="s">
        <v>147</v>
      </c>
      <c r="CW234" t="s">
        <v>1757</v>
      </c>
      <c r="DE234" t="s">
        <v>144</v>
      </c>
      <c r="DF234" t="s">
        <v>597</v>
      </c>
      <c r="DG234" s="16" t="str">
        <f t="shared" si="18"/>
        <v>Yes</v>
      </c>
      <c r="DH234" s="24" t="str">
        <f t="shared" si="19"/>
        <v/>
      </c>
      <c r="DI234" s="24" t="str">
        <f t="shared" si="20"/>
        <v/>
      </c>
      <c r="DJ234" t="str">
        <f t="shared" si="21"/>
        <v/>
      </c>
      <c r="DK234" t="str">
        <f t="shared" si="22"/>
        <v/>
      </c>
      <c r="DL234" t="str">
        <f t="shared" si="23"/>
        <v/>
      </c>
    </row>
    <row r="235" spans="1:116">
      <c r="A235">
        <v>5296435961</v>
      </c>
      <c r="B235">
        <v>96559106</v>
      </c>
      <c r="C235" s="1">
        <v>42815.595925925925</v>
      </c>
      <c r="D235" s="1">
        <v>42815.60365740741</v>
      </c>
      <c r="E235" t="s">
        <v>1758</v>
      </c>
      <c r="J235" t="s">
        <v>699</v>
      </c>
      <c r="K235" t="s">
        <v>1759</v>
      </c>
      <c r="L235" t="s">
        <v>170</v>
      </c>
      <c r="M235" t="s">
        <v>1760</v>
      </c>
      <c r="N235" t="s">
        <v>1761</v>
      </c>
      <c r="O235" t="s">
        <v>1762</v>
      </c>
      <c r="P235">
        <v>3</v>
      </c>
      <c r="Q235">
        <v>4</v>
      </c>
      <c r="R235">
        <v>5</v>
      </c>
      <c r="S235">
        <v>4</v>
      </c>
      <c r="T235">
        <v>5</v>
      </c>
      <c r="U235">
        <v>5</v>
      </c>
      <c r="V235">
        <v>3</v>
      </c>
      <c r="W235">
        <v>3</v>
      </c>
      <c r="X235">
        <v>3</v>
      </c>
      <c r="Y235">
        <v>3</v>
      </c>
      <c r="Z235">
        <v>3</v>
      </c>
      <c r="AA235" t="s">
        <v>1763</v>
      </c>
      <c r="AB235" t="s">
        <v>174</v>
      </c>
      <c r="AD235" t="s">
        <v>160</v>
      </c>
      <c r="AM235" t="s">
        <v>162</v>
      </c>
      <c r="AS235" t="s">
        <v>110</v>
      </c>
      <c r="AU235" t="s">
        <v>111</v>
      </c>
      <c r="AW235" t="s">
        <v>296</v>
      </c>
      <c r="BA235" t="s">
        <v>195</v>
      </c>
      <c r="BD235" t="s">
        <v>138</v>
      </c>
      <c r="BI235" t="s">
        <v>115</v>
      </c>
      <c r="BJ235" t="s">
        <v>115</v>
      </c>
      <c r="BK235" t="s">
        <v>124</v>
      </c>
      <c r="BL235" t="s">
        <v>124</v>
      </c>
      <c r="BM235" t="s">
        <v>175</v>
      </c>
      <c r="BN235" t="s">
        <v>176</v>
      </c>
      <c r="BO235" t="s">
        <v>118</v>
      </c>
      <c r="BP235" t="s">
        <v>119</v>
      </c>
      <c r="BR235" t="s">
        <v>120</v>
      </c>
      <c r="BV235" t="s">
        <v>165</v>
      </c>
      <c r="BX235" t="s">
        <v>119</v>
      </c>
      <c r="CD235" t="s">
        <v>165</v>
      </c>
      <c r="CF235" t="s">
        <v>122</v>
      </c>
      <c r="CH235" t="s">
        <v>1764</v>
      </c>
      <c r="CI235" t="s">
        <v>1765</v>
      </c>
      <c r="CJ235" t="s">
        <v>124</v>
      </c>
      <c r="CK235" t="s">
        <v>213</v>
      </c>
      <c r="CM235" t="s">
        <v>146</v>
      </c>
      <c r="CP235" t="s">
        <v>261</v>
      </c>
      <c r="CQ235" t="s">
        <v>308</v>
      </c>
      <c r="CY235" t="s">
        <v>150</v>
      </c>
      <c r="DA235" t="s">
        <v>151</v>
      </c>
      <c r="DB235" t="s">
        <v>128</v>
      </c>
      <c r="DD235" t="s">
        <v>225</v>
      </c>
      <c r="DG235" s="16" t="str">
        <f t="shared" si="18"/>
        <v>Yes</v>
      </c>
      <c r="DH235" s="24" t="str">
        <f t="shared" si="19"/>
        <v/>
      </c>
      <c r="DI235" s="24" t="str">
        <f t="shared" si="20"/>
        <v/>
      </c>
      <c r="DJ235" t="str">
        <f t="shared" si="21"/>
        <v/>
      </c>
      <c r="DK235" t="str">
        <f t="shared" si="22"/>
        <v/>
      </c>
      <c r="DL235" t="str">
        <f t="shared" si="23"/>
        <v/>
      </c>
    </row>
    <row r="236" spans="1:116">
      <c r="A236">
        <v>5295533363</v>
      </c>
      <c r="B236">
        <v>96559106</v>
      </c>
      <c r="C236" s="1">
        <v>42814.86755787037</v>
      </c>
      <c r="D236" s="1">
        <v>42814.917523148149</v>
      </c>
      <c r="E236" t="s">
        <v>1766</v>
      </c>
      <c r="J236" t="s">
        <v>1767</v>
      </c>
      <c r="K236" t="s">
        <v>1768</v>
      </c>
      <c r="L236" t="s">
        <v>1769</v>
      </c>
      <c r="M236" t="s">
        <v>1770</v>
      </c>
      <c r="N236" t="s">
        <v>1770</v>
      </c>
      <c r="O236" t="s">
        <v>1770</v>
      </c>
      <c r="P236">
        <v>5</v>
      </c>
      <c r="Q236">
        <v>5</v>
      </c>
      <c r="R236">
        <v>5</v>
      </c>
      <c r="S236">
        <v>3</v>
      </c>
      <c r="T236">
        <v>1</v>
      </c>
      <c r="U236">
        <v>4</v>
      </c>
      <c r="V236">
        <v>2</v>
      </c>
      <c r="W236">
        <v>2</v>
      </c>
      <c r="X236">
        <v>4</v>
      </c>
      <c r="Y236">
        <v>4</v>
      </c>
      <c r="Z236">
        <v>4</v>
      </c>
      <c r="AA236" t="s">
        <v>1771</v>
      </c>
      <c r="AF236" t="s">
        <v>366</v>
      </c>
      <c r="AG236" t="s">
        <v>351</v>
      </c>
      <c r="AJ236" t="s">
        <v>209</v>
      </c>
      <c r="BD236" t="s">
        <v>138</v>
      </c>
      <c r="BG236" t="s">
        <v>114</v>
      </c>
      <c r="BH236" t="s">
        <v>1772</v>
      </c>
      <c r="BI236" t="s">
        <v>115</v>
      </c>
      <c r="BJ236" t="s">
        <v>115</v>
      </c>
      <c r="BK236" t="s">
        <v>124</v>
      </c>
      <c r="BL236" t="s">
        <v>124</v>
      </c>
      <c r="BM236" t="s">
        <v>175</v>
      </c>
      <c r="BN236" t="s">
        <v>176</v>
      </c>
      <c r="BO236" t="s">
        <v>118</v>
      </c>
      <c r="BP236" t="s">
        <v>119</v>
      </c>
      <c r="BQ236" t="s">
        <v>339</v>
      </c>
      <c r="BV236" t="s">
        <v>165</v>
      </c>
      <c r="BX236" t="s">
        <v>119</v>
      </c>
      <c r="BY236" t="s">
        <v>339</v>
      </c>
      <c r="CD236" t="s">
        <v>165</v>
      </c>
      <c r="CG236" t="s">
        <v>1773</v>
      </c>
      <c r="CH236" t="s">
        <v>1774</v>
      </c>
      <c r="CI236" t="s">
        <v>1775</v>
      </c>
      <c r="CJ236" t="s">
        <v>124</v>
      </c>
      <c r="CK236" t="s">
        <v>168</v>
      </c>
      <c r="CM236" t="s">
        <v>214</v>
      </c>
      <c r="CO236" s="1">
        <v>42869</v>
      </c>
      <c r="CP236" t="s">
        <v>261</v>
      </c>
      <c r="CR236" t="s">
        <v>178</v>
      </c>
      <c r="CS236" t="s">
        <v>127</v>
      </c>
      <c r="CW236" t="s">
        <v>1776</v>
      </c>
      <c r="DB236" t="s">
        <v>128</v>
      </c>
      <c r="DG236" s="16" t="str">
        <f t="shared" si="18"/>
        <v>Yes</v>
      </c>
      <c r="DH236" s="24" t="str">
        <f t="shared" si="19"/>
        <v/>
      </c>
      <c r="DI236" s="24" t="str">
        <f t="shared" si="20"/>
        <v/>
      </c>
      <c r="DJ236" t="str">
        <f t="shared" si="21"/>
        <v/>
      </c>
      <c r="DK236" t="str">
        <f t="shared" si="22"/>
        <v/>
      </c>
      <c r="DL236" t="str">
        <f t="shared" si="23"/>
        <v/>
      </c>
    </row>
    <row r="237" spans="1:116">
      <c r="A237">
        <v>5295202146</v>
      </c>
      <c r="B237">
        <v>96559106</v>
      </c>
      <c r="C237" s="1">
        <v>42814.758564814816</v>
      </c>
      <c r="D237" s="1">
        <v>42814.766157407408</v>
      </c>
      <c r="E237" t="s">
        <v>588</v>
      </c>
      <c r="J237" t="s">
        <v>1777</v>
      </c>
      <c r="K237" t="s">
        <v>189</v>
      </c>
      <c r="L237" t="s">
        <v>1778</v>
      </c>
      <c r="M237" t="s">
        <v>1779</v>
      </c>
      <c r="P237">
        <v>5</v>
      </c>
      <c r="Q237">
        <v>5</v>
      </c>
      <c r="R237">
        <v>5</v>
      </c>
      <c r="S237">
        <v>3</v>
      </c>
      <c r="T237">
        <v>3</v>
      </c>
      <c r="U237">
        <v>5</v>
      </c>
      <c r="V237">
        <v>4</v>
      </c>
      <c r="W237">
        <v>4</v>
      </c>
      <c r="X237">
        <v>3</v>
      </c>
      <c r="Y237">
        <v>3</v>
      </c>
      <c r="Z237">
        <v>3</v>
      </c>
      <c r="AA237" t="s">
        <v>1780</v>
      </c>
      <c r="AB237" t="s">
        <v>174</v>
      </c>
      <c r="AC237" t="s">
        <v>159</v>
      </c>
      <c r="AD237" t="s">
        <v>160</v>
      </c>
      <c r="BI237" t="s">
        <v>124</v>
      </c>
      <c r="BJ237" t="s">
        <v>124</v>
      </c>
      <c r="BK237" t="s">
        <v>124</v>
      </c>
      <c r="BL237" t="s">
        <v>124</v>
      </c>
      <c r="BM237" t="s">
        <v>175</v>
      </c>
      <c r="BN237" t="s">
        <v>176</v>
      </c>
      <c r="BO237" t="s">
        <v>353</v>
      </c>
      <c r="BR237" t="s">
        <v>120</v>
      </c>
      <c r="BU237" t="s">
        <v>121</v>
      </c>
      <c r="BZ237" t="s">
        <v>120</v>
      </c>
      <c r="CF237" t="s">
        <v>122</v>
      </c>
      <c r="CG237" t="s">
        <v>1781</v>
      </c>
      <c r="CH237" t="s">
        <v>1782</v>
      </c>
      <c r="CI237" t="s">
        <v>1783</v>
      </c>
      <c r="CJ237" t="s">
        <v>124</v>
      </c>
      <c r="CK237" t="s">
        <v>213</v>
      </c>
      <c r="CM237" t="s">
        <v>126</v>
      </c>
      <c r="CO237" s="1">
        <v>42869</v>
      </c>
      <c r="CS237" t="s">
        <v>127</v>
      </c>
      <c r="CW237" t="s">
        <v>1784</v>
      </c>
      <c r="DB237" t="s">
        <v>128</v>
      </c>
      <c r="DD237" t="s">
        <v>225</v>
      </c>
      <c r="DE237" t="s">
        <v>144</v>
      </c>
      <c r="DF237" t="s">
        <v>153</v>
      </c>
      <c r="DG237" s="16" t="str">
        <f t="shared" si="18"/>
        <v>Yes</v>
      </c>
      <c r="DH237" s="24" t="str">
        <f t="shared" si="19"/>
        <v/>
      </c>
      <c r="DI237" s="24" t="str">
        <f t="shared" si="20"/>
        <v/>
      </c>
      <c r="DJ237" t="str">
        <f t="shared" si="21"/>
        <v/>
      </c>
      <c r="DK237" t="str">
        <f t="shared" si="22"/>
        <v/>
      </c>
      <c r="DL237" t="str">
        <f t="shared" si="23"/>
        <v/>
      </c>
    </row>
    <row r="238" spans="1:116" hidden="1">
      <c r="A238">
        <v>5295153873</v>
      </c>
      <c r="B238">
        <v>96559106</v>
      </c>
      <c r="C238" s="1">
        <v>42814.742256944446</v>
      </c>
      <c r="D238" s="1">
        <v>42814.747129629628</v>
      </c>
      <c r="E238" t="s">
        <v>1785</v>
      </c>
      <c r="P238">
        <v>4</v>
      </c>
      <c r="Q238">
        <v>4</v>
      </c>
      <c r="R238">
        <v>5</v>
      </c>
      <c r="S238">
        <v>3</v>
      </c>
      <c r="T238">
        <v>1</v>
      </c>
      <c r="U238">
        <v>3</v>
      </c>
      <c r="V238">
        <v>3</v>
      </c>
      <c r="W238">
        <v>3</v>
      </c>
      <c r="X238">
        <v>3</v>
      </c>
      <c r="Y238">
        <v>3</v>
      </c>
      <c r="Z238">
        <v>3</v>
      </c>
      <c r="AA238" t="s">
        <v>1786</v>
      </c>
      <c r="AB238" t="s">
        <v>174</v>
      </c>
      <c r="AD238" t="s">
        <v>160</v>
      </c>
      <c r="AS238" t="s">
        <v>110</v>
      </c>
      <c r="AU238" t="s">
        <v>111</v>
      </c>
      <c r="BG238" t="s">
        <v>114</v>
      </c>
      <c r="BI238" t="s">
        <v>115</v>
      </c>
      <c r="BJ238" t="s">
        <v>115</v>
      </c>
      <c r="BK238" t="s">
        <v>124</v>
      </c>
      <c r="BL238" t="s">
        <v>124</v>
      </c>
      <c r="BM238" t="s">
        <v>352</v>
      </c>
      <c r="BN238" t="s">
        <v>117</v>
      </c>
      <c r="BO238" t="s">
        <v>118</v>
      </c>
      <c r="BP238" t="s">
        <v>119</v>
      </c>
      <c r="BR238" t="s">
        <v>120</v>
      </c>
      <c r="BV238" t="s">
        <v>165</v>
      </c>
      <c r="CG238" t="s">
        <v>1787</v>
      </c>
      <c r="CH238" t="s">
        <v>1788</v>
      </c>
      <c r="CJ238" t="s">
        <v>124</v>
      </c>
      <c r="CK238" t="s">
        <v>213</v>
      </c>
      <c r="CM238" t="s">
        <v>126</v>
      </c>
      <c r="CO238" s="1">
        <v>42869</v>
      </c>
      <c r="CS238" t="s">
        <v>127</v>
      </c>
      <c r="DA238" t="s">
        <v>151</v>
      </c>
      <c r="DB238" t="s">
        <v>128</v>
      </c>
      <c r="DG238" s="16" t="str">
        <f t="shared" si="18"/>
        <v>Yes</v>
      </c>
      <c r="DH238" s="24" t="str">
        <f t="shared" si="19"/>
        <v>No Response to #1</v>
      </c>
      <c r="DI238" s="24" t="str">
        <f t="shared" si="20"/>
        <v>No Response to #2</v>
      </c>
      <c r="DJ238" t="str">
        <f t="shared" si="21"/>
        <v/>
      </c>
      <c r="DK238" t="str">
        <f t="shared" si="22"/>
        <v/>
      </c>
      <c r="DL238" t="str">
        <f t="shared" si="23"/>
        <v>No Response to #12</v>
      </c>
    </row>
    <row r="239" spans="1:116">
      <c r="A239">
        <v>5295095724</v>
      </c>
      <c r="B239">
        <v>96559106</v>
      </c>
      <c r="C239" s="1">
        <v>42814.700196759259</v>
      </c>
      <c r="D239" s="1">
        <v>42814.723043981481</v>
      </c>
      <c r="E239" t="s">
        <v>1789</v>
      </c>
      <c r="J239" t="s">
        <v>634</v>
      </c>
      <c r="K239" t="s">
        <v>806</v>
      </c>
      <c r="L239" t="s">
        <v>1790</v>
      </c>
      <c r="M239" t="s">
        <v>1791</v>
      </c>
      <c r="N239" t="s">
        <v>1792</v>
      </c>
      <c r="O239" t="s">
        <v>1793</v>
      </c>
      <c r="P239">
        <v>3</v>
      </c>
      <c r="Q239">
        <v>4</v>
      </c>
      <c r="R239">
        <v>4</v>
      </c>
      <c r="S239">
        <v>4</v>
      </c>
      <c r="T239">
        <v>3</v>
      </c>
      <c r="U239">
        <v>3</v>
      </c>
      <c r="Y239">
        <v>2</v>
      </c>
      <c r="AA239" t="s">
        <v>1794</v>
      </c>
      <c r="AB239" t="s">
        <v>174</v>
      </c>
      <c r="AD239" t="s">
        <v>160</v>
      </c>
      <c r="AH239" t="s">
        <v>244</v>
      </c>
      <c r="AJ239" t="s">
        <v>209</v>
      </c>
      <c r="AM239" t="s">
        <v>162</v>
      </c>
      <c r="AP239" t="s">
        <v>135</v>
      </c>
      <c r="BB239" t="s">
        <v>137</v>
      </c>
      <c r="BI239" t="s">
        <v>124</v>
      </c>
      <c r="BJ239" t="s">
        <v>124</v>
      </c>
      <c r="BK239" t="s">
        <v>124</v>
      </c>
      <c r="BL239" t="s">
        <v>124</v>
      </c>
      <c r="BM239" t="s">
        <v>116</v>
      </c>
      <c r="BN239" t="s">
        <v>117</v>
      </c>
      <c r="BO239" t="s">
        <v>185</v>
      </c>
      <c r="BP239" t="s">
        <v>119</v>
      </c>
      <c r="BT239" t="s">
        <v>142</v>
      </c>
      <c r="BV239" t="s">
        <v>165</v>
      </c>
      <c r="BX239" t="s">
        <v>119</v>
      </c>
      <c r="CF239" t="s">
        <v>122</v>
      </c>
      <c r="CG239" t="s">
        <v>1795</v>
      </c>
      <c r="CH239" t="s">
        <v>1796</v>
      </c>
      <c r="CI239" t="s">
        <v>1797</v>
      </c>
      <c r="CJ239" t="s">
        <v>124</v>
      </c>
      <c r="CK239" t="s">
        <v>213</v>
      </c>
      <c r="CM239" t="s">
        <v>214</v>
      </c>
      <c r="CN239" t="s">
        <v>215</v>
      </c>
      <c r="CS239" t="s">
        <v>127</v>
      </c>
      <c r="CX239" t="s">
        <v>149</v>
      </c>
      <c r="DA239" t="s">
        <v>151</v>
      </c>
      <c r="DB239" t="s">
        <v>128</v>
      </c>
      <c r="DD239" t="s">
        <v>225</v>
      </c>
      <c r="DG239" s="16" t="str">
        <f t="shared" si="18"/>
        <v>Yes</v>
      </c>
      <c r="DH239" s="24" t="str">
        <f t="shared" si="19"/>
        <v/>
      </c>
      <c r="DI239" s="24" t="str">
        <f t="shared" si="20"/>
        <v/>
      </c>
      <c r="DJ239" t="str">
        <f t="shared" si="21"/>
        <v/>
      </c>
      <c r="DK239" t="str">
        <f t="shared" si="22"/>
        <v/>
      </c>
      <c r="DL239" t="str">
        <f t="shared" si="23"/>
        <v/>
      </c>
    </row>
    <row r="240" spans="1:116">
      <c r="A240">
        <v>5294063441</v>
      </c>
      <c r="B240">
        <v>96559106</v>
      </c>
      <c r="C240" s="1">
        <v>42814.016932870371</v>
      </c>
      <c r="D240" s="1">
        <v>42814.047025462962</v>
      </c>
      <c r="E240" t="s">
        <v>1798</v>
      </c>
      <c r="J240" t="s">
        <v>189</v>
      </c>
      <c r="K240" t="s">
        <v>156</v>
      </c>
      <c r="L240" t="s">
        <v>1799</v>
      </c>
      <c r="M240" t="s">
        <v>834</v>
      </c>
      <c r="N240" t="s">
        <v>1800</v>
      </c>
      <c r="O240" t="s">
        <v>1696</v>
      </c>
      <c r="P240">
        <v>5</v>
      </c>
      <c r="Q240">
        <v>5</v>
      </c>
      <c r="R240">
        <v>5</v>
      </c>
      <c r="S240">
        <v>5</v>
      </c>
      <c r="T240">
        <v>5</v>
      </c>
      <c r="U240">
        <v>2</v>
      </c>
      <c r="V240">
        <v>2</v>
      </c>
      <c r="W240">
        <v>2</v>
      </c>
      <c r="X240">
        <v>2</v>
      </c>
      <c r="Y240">
        <v>2</v>
      </c>
      <c r="Z240">
        <v>2</v>
      </c>
      <c r="AA240" t="s">
        <v>1801</v>
      </c>
      <c r="AB240" t="s">
        <v>174</v>
      </c>
      <c r="AD240" t="s">
        <v>160</v>
      </c>
      <c r="AM240" t="s">
        <v>162</v>
      </c>
      <c r="AR240" t="s">
        <v>136</v>
      </c>
      <c r="AU240" t="s">
        <v>111</v>
      </c>
      <c r="BK240" t="s">
        <v>124</v>
      </c>
      <c r="BL240" t="s">
        <v>124</v>
      </c>
      <c r="BM240" t="s">
        <v>175</v>
      </c>
      <c r="BN240" t="s">
        <v>176</v>
      </c>
      <c r="BO240" t="s">
        <v>185</v>
      </c>
      <c r="BQ240" t="s">
        <v>339</v>
      </c>
      <c r="BS240" t="s">
        <v>164</v>
      </c>
      <c r="BV240" t="s">
        <v>165</v>
      </c>
      <c r="BZ240" t="s">
        <v>120</v>
      </c>
      <c r="CA240" t="s">
        <v>142</v>
      </c>
      <c r="CC240" t="s">
        <v>233</v>
      </c>
      <c r="CG240" t="s">
        <v>1802</v>
      </c>
      <c r="CH240" t="s">
        <v>1803</v>
      </c>
      <c r="CI240" t="s">
        <v>1804</v>
      </c>
      <c r="CJ240" t="s">
        <v>124</v>
      </c>
      <c r="CK240" t="s">
        <v>168</v>
      </c>
      <c r="CM240" t="s">
        <v>126</v>
      </c>
      <c r="CO240" s="1">
        <v>42869</v>
      </c>
      <c r="CP240" t="s">
        <v>261</v>
      </c>
      <c r="CT240" t="s">
        <v>147</v>
      </c>
      <c r="CU240" t="s">
        <v>518</v>
      </c>
      <c r="CX240" t="s">
        <v>149</v>
      </c>
      <c r="CY240" t="s">
        <v>150</v>
      </c>
      <c r="DA240" t="s">
        <v>151</v>
      </c>
      <c r="DG240" s="16" t="str">
        <f t="shared" si="18"/>
        <v>Yes</v>
      </c>
      <c r="DH240" s="24" t="str">
        <f t="shared" si="19"/>
        <v/>
      </c>
      <c r="DI240" s="24" t="str">
        <f t="shared" si="20"/>
        <v/>
      </c>
      <c r="DJ240" t="str">
        <f t="shared" si="21"/>
        <v/>
      </c>
      <c r="DK240" t="str">
        <f t="shared" si="22"/>
        <v/>
      </c>
      <c r="DL240" t="str">
        <f t="shared" si="23"/>
        <v/>
      </c>
    </row>
    <row r="241" spans="1:116">
      <c r="A241">
        <v>5293754063</v>
      </c>
      <c r="B241">
        <v>96559106</v>
      </c>
      <c r="C241" s="1">
        <v>42813.687893518516</v>
      </c>
      <c r="D241" s="1">
        <v>42813.695162037038</v>
      </c>
      <c r="E241" t="s">
        <v>1805</v>
      </c>
      <c r="J241" t="s">
        <v>1806</v>
      </c>
      <c r="K241" t="s">
        <v>1807</v>
      </c>
      <c r="L241" t="s">
        <v>112</v>
      </c>
      <c r="M241" t="s">
        <v>1808</v>
      </c>
      <c r="N241" t="s">
        <v>1809</v>
      </c>
      <c r="P241">
        <v>3</v>
      </c>
      <c r="Q241">
        <v>3</v>
      </c>
      <c r="R241">
        <v>3</v>
      </c>
      <c r="S241">
        <v>3</v>
      </c>
      <c r="T241">
        <v>3</v>
      </c>
      <c r="V241">
        <v>3</v>
      </c>
      <c r="W241">
        <v>3</v>
      </c>
      <c r="AR241" t="s">
        <v>136</v>
      </c>
      <c r="AT241" t="s">
        <v>295</v>
      </c>
      <c r="AV241" t="s">
        <v>112</v>
      </c>
      <c r="BC241" t="s">
        <v>196</v>
      </c>
      <c r="BI241" t="s">
        <v>124</v>
      </c>
      <c r="BM241" t="s">
        <v>175</v>
      </c>
      <c r="BN241" t="s">
        <v>176</v>
      </c>
      <c r="BO241" t="s">
        <v>118</v>
      </c>
      <c r="BR241" t="s">
        <v>120</v>
      </c>
      <c r="BT241" t="s">
        <v>142</v>
      </c>
      <c r="BV241" t="s">
        <v>165</v>
      </c>
      <c r="BX241" t="s">
        <v>119</v>
      </c>
      <c r="BZ241" t="s">
        <v>120</v>
      </c>
      <c r="CA241" t="s">
        <v>142</v>
      </c>
      <c r="CJ241" t="s">
        <v>124</v>
      </c>
      <c r="CK241" t="s">
        <v>256</v>
      </c>
      <c r="CM241" t="s">
        <v>126</v>
      </c>
      <c r="CO241" s="1">
        <v>42869</v>
      </c>
      <c r="CP241" t="s">
        <v>261</v>
      </c>
      <c r="CX241" t="s">
        <v>149</v>
      </c>
      <c r="CY241" t="s">
        <v>150</v>
      </c>
      <c r="CZ241" t="s">
        <v>343</v>
      </c>
      <c r="DA241" t="s">
        <v>151</v>
      </c>
      <c r="DB241" t="s">
        <v>128</v>
      </c>
      <c r="DC241" t="s">
        <v>152</v>
      </c>
      <c r="DD241" t="s">
        <v>225</v>
      </c>
      <c r="DG241" s="16" t="str">
        <f t="shared" si="18"/>
        <v>Yes</v>
      </c>
      <c r="DH241" s="24" t="str">
        <f t="shared" si="19"/>
        <v/>
      </c>
      <c r="DI241" s="24" t="str">
        <f t="shared" si="20"/>
        <v/>
      </c>
      <c r="DJ241" t="str">
        <f t="shared" si="21"/>
        <v/>
      </c>
      <c r="DK241" t="str">
        <f t="shared" si="22"/>
        <v/>
      </c>
      <c r="DL241" t="str">
        <f t="shared" si="23"/>
        <v/>
      </c>
    </row>
    <row r="242" spans="1:116">
      <c r="A242">
        <v>5293279294</v>
      </c>
      <c r="B242">
        <v>96559106</v>
      </c>
      <c r="C242" s="1">
        <v>42813.008055555554</v>
      </c>
      <c r="D242" s="1">
        <v>42813.031423611108</v>
      </c>
      <c r="E242" t="s">
        <v>1810</v>
      </c>
      <c r="J242" t="s">
        <v>203</v>
      </c>
      <c r="K242" t="s">
        <v>1811</v>
      </c>
      <c r="L242" t="s">
        <v>1812</v>
      </c>
      <c r="M242" t="s">
        <v>1813</v>
      </c>
      <c r="N242" t="s">
        <v>314</v>
      </c>
      <c r="O242" t="s">
        <v>1814</v>
      </c>
      <c r="P242">
        <v>5</v>
      </c>
      <c r="Q242">
        <v>5</v>
      </c>
      <c r="R242">
        <v>5</v>
      </c>
      <c r="S242">
        <v>5</v>
      </c>
      <c r="T242">
        <v>5</v>
      </c>
      <c r="U242">
        <v>3</v>
      </c>
      <c r="V242">
        <v>3</v>
      </c>
      <c r="W242">
        <v>2</v>
      </c>
      <c r="X242">
        <v>2</v>
      </c>
      <c r="Y242">
        <v>1</v>
      </c>
      <c r="Z242">
        <v>1</v>
      </c>
      <c r="AA242" t="s">
        <v>1815</v>
      </c>
      <c r="AB242" t="s">
        <v>174</v>
      </c>
      <c r="AE242" t="s">
        <v>221</v>
      </c>
      <c r="AP242" t="s">
        <v>135</v>
      </c>
      <c r="BD242" t="s">
        <v>138</v>
      </c>
      <c r="BE242" t="s">
        <v>285</v>
      </c>
      <c r="BI242" t="s">
        <v>124</v>
      </c>
      <c r="BJ242" t="s">
        <v>124</v>
      </c>
      <c r="BK242" t="s">
        <v>124</v>
      </c>
      <c r="BL242" t="s">
        <v>124</v>
      </c>
      <c r="BM242" t="s">
        <v>116</v>
      </c>
      <c r="BN242" t="s">
        <v>117</v>
      </c>
      <c r="BO242" t="s">
        <v>353</v>
      </c>
      <c r="BR242" t="s">
        <v>120</v>
      </c>
      <c r="BS242" t="s">
        <v>164</v>
      </c>
      <c r="BU242" t="s">
        <v>121</v>
      </c>
      <c r="BZ242" t="s">
        <v>120</v>
      </c>
      <c r="CB242" t="s">
        <v>121</v>
      </c>
      <c r="CF242" t="s">
        <v>122</v>
      </c>
      <c r="CG242" t="s">
        <v>1816</v>
      </c>
      <c r="CH242" t="s">
        <v>1817</v>
      </c>
      <c r="CI242" t="s">
        <v>1818</v>
      </c>
      <c r="CJ242" t="s">
        <v>124</v>
      </c>
      <c r="CK242" t="s">
        <v>248</v>
      </c>
      <c r="CM242" t="s">
        <v>126</v>
      </c>
      <c r="CN242" t="s">
        <v>215</v>
      </c>
      <c r="CO242" s="1">
        <v>42869</v>
      </c>
      <c r="CS242" t="s">
        <v>127</v>
      </c>
      <c r="CW242" t="s">
        <v>1819</v>
      </c>
      <c r="CX242" t="s">
        <v>149</v>
      </c>
      <c r="DA242" t="s">
        <v>151</v>
      </c>
      <c r="DB242" t="s">
        <v>128</v>
      </c>
      <c r="DC242" t="s">
        <v>152</v>
      </c>
      <c r="DD242" t="s">
        <v>225</v>
      </c>
      <c r="DG242" s="16" t="str">
        <f t="shared" si="18"/>
        <v>Yes</v>
      </c>
      <c r="DH242" s="24" t="str">
        <f t="shared" si="19"/>
        <v/>
      </c>
      <c r="DI242" s="24" t="str">
        <f t="shared" si="20"/>
        <v/>
      </c>
      <c r="DJ242" t="str">
        <f t="shared" si="21"/>
        <v/>
      </c>
      <c r="DK242" t="str">
        <f t="shared" si="22"/>
        <v/>
      </c>
      <c r="DL242" t="str">
        <f t="shared" si="23"/>
        <v/>
      </c>
    </row>
    <row r="243" spans="1:116">
      <c r="A243">
        <v>5293237094</v>
      </c>
      <c r="B243">
        <v>96559106</v>
      </c>
      <c r="C243" s="1">
        <v>42812.958553240744</v>
      </c>
      <c r="D243" s="1">
        <v>42812.973819444444</v>
      </c>
      <c r="E243" t="s">
        <v>1820</v>
      </c>
      <c r="J243" t="s">
        <v>786</v>
      </c>
      <c r="K243" t="s">
        <v>1821</v>
      </c>
      <c r="L243" t="s">
        <v>170</v>
      </c>
      <c r="M243" t="s">
        <v>1822</v>
      </c>
      <c r="P243">
        <v>3</v>
      </c>
      <c r="Q243">
        <v>5</v>
      </c>
      <c r="R243">
        <v>5</v>
      </c>
      <c r="S243">
        <v>4</v>
      </c>
      <c r="T243">
        <v>4</v>
      </c>
      <c r="U243">
        <v>3</v>
      </c>
      <c r="V243">
        <v>2</v>
      </c>
      <c r="W243">
        <v>2</v>
      </c>
      <c r="X243">
        <v>2</v>
      </c>
      <c r="Y243">
        <v>2</v>
      </c>
      <c r="Z243">
        <v>3</v>
      </c>
      <c r="AA243" t="s">
        <v>1823</v>
      </c>
      <c r="AJ243" t="s">
        <v>209</v>
      </c>
      <c r="AM243" t="s">
        <v>162</v>
      </c>
      <c r="AS243" t="s">
        <v>110</v>
      </c>
      <c r="AW243" t="s">
        <v>296</v>
      </c>
      <c r="BG243" t="s">
        <v>114</v>
      </c>
      <c r="BI243" t="s">
        <v>124</v>
      </c>
      <c r="BJ243" t="s">
        <v>124</v>
      </c>
      <c r="BK243" t="s">
        <v>124</v>
      </c>
      <c r="BL243" t="s">
        <v>115</v>
      </c>
      <c r="BM243" t="s">
        <v>116</v>
      </c>
      <c r="BN243" t="s">
        <v>117</v>
      </c>
      <c r="BO243" t="s">
        <v>141</v>
      </c>
      <c r="BP243" t="s">
        <v>119</v>
      </c>
      <c r="BR243" t="s">
        <v>120</v>
      </c>
      <c r="BX243" t="s">
        <v>119</v>
      </c>
      <c r="BZ243" t="s">
        <v>120</v>
      </c>
      <c r="CH243" t="s">
        <v>1824</v>
      </c>
      <c r="CI243" t="s">
        <v>1825</v>
      </c>
      <c r="CJ243" t="s">
        <v>124</v>
      </c>
      <c r="CK243" t="s">
        <v>256</v>
      </c>
      <c r="CM243" t="s">
        <v>126</v>
      </c>
      <c r="CO243" s="1">
        <v>42869</v>
      </c>
      <c r="CW243" t="s">
        <v>1826</v>
      </c>
      <c r="DA243" t="s">
        <v>151</v>
      </c>
      <c r="DB243" t="s">
        <v>128</v>
      </c>
      <c r="DG243" s="16" t="str">
        <f t="shared" si="18"/>
        <v>Yes</v>
      </c>
      <c r="DH243" s="24" t="str">
        <f t="shared" si="19"/>
        <v/>
      </c>
      <c r="DI243" s="24" t="str">
        <f t="shared" si="20"/>
        <v/>
      </c>
      <c r="DJ243" t="str">
        <f t="shared" si="21"/>
        <v/>
      </c>
      <c r="DK243" t="str">
        <f t="shared" si="22"/>
        <v/>
      </c>
      <c r="DL243" t="str">
        <f t="shared" si="23"/>
        <v/>
      </c>
    </row>
    <row r="244" spans="1:116">
      <c r="A244">
        <v>5292971978</v>
      </c>
      <c r="B244">
        <v>96559106</v>
      </c>
      <c r="C244" s="1">
        <v>42812.656412037039</v>
      </c>
      <c r="D244" s="1">
        <v>42812.668553240743</v>
      </c>
      <c r="E244" t="s">
        <v>1827</v>
      </c>
      <c r="J244" t="s">
        <v>203</v>
      </c>
      <c r="K244" t="s">
        <v>577</v>
      </c>
      <c r="L244" t="s">
        <v>1828</v>
      </c>
      <c r="M244" t="s">
        <v>1829</v>
      </c>
      <c r="P244">
        <v>3</v>
      </c>
      <c r="Q244">
        <v>3</v>
      </c>
      <c r="R244">
        <v>5</v>
      </c>
      <c r="S244">
        <v>5</v>
      </c>
      <c r="T244">
        <v>3</v>
      </c>
      <c r="U244">
        <v>3</v>
      </c>
      <c r="V244">
        <v>3</v>
      </c>
      <c r="W244">
        <v>4</v>
      </c>
      <c r="X244">
        <v>2</v>
      </c>
      <c r="Y244">
        <v>2</v>
      </c>
      <c r="Z244">
        <v>2</v>
      </c>
      <c r="AA244" t="s">
        <v>1830</v>
      </c>
      <c r="AB244" t="s">
        <v>174</v>
      </c>
      <c r="AD244" t="s">
        <v>160</v>
      </c>
      <c r="AP244" t="s">
        <v>135</v>
      </c>
      <c r="AU244" t="s">
        <v>111</v>
      </c>
      <c r="AV244" t="s">
        <v>112</v>
      </c>
      <c r="BC244" t="s">
        <v>196</v>
      </c>
      <c r="BI244" t="s">
        <v>115</v>
      </c>
      <c r="BJ244" t="s">
        <v>115</v>
      </c>
      <c r="BK244" t="s">
        <v>124</v>
      </c>
      <c r="BL244" t="s">
        <v>124</v>
      </c>
      <c r="BM244" t="s">
        <v>175</v>
      </c>
      <c r="BN244" t="s">
        <v>176</v>
      </c>
      <c r="BO244" t="s">
        <v>118</v>
      </c>
      <c r="BV244" t="s">
        <v>165</v>
      </c>
      <c r="BW244" t="s">
        <v>480</v>
      </c>
      <c r="CB244" t="s">
        <v>121</v>
      </c>
      <c r="CD244" t="s">
        <v>165</v>
      </c>
      <c r="CF244" t="s">
        <v>122</v>
      </c>
      <c r="CG244" t="s">
        <v>1831</v>
      </c>
      <c r="CH244" t="s">
        <v>1832</v>
      </c>
      <c r="CI244" t="s">
        <v>1833</v>
      </c>
      <c r="CJ244" t="s">
        <v>124</v>
      </c>
      <c r="CK244" t="s">
        <v>213</v>
      </c>
      <c r="CM244" t="s">
        <v>126</v>
      </c>
      <c r="CN244" t="s">
        <v>215</v>
      </c>
      <c r="CR244" t="s">
        <v>178</v>
      </c>
      <c r="CX244" t="s">
        <v>149</v>
      </c>
      <c r="CY244" t="s">
        <v>150</v>
      </c>
      <c r="DA244" t="s">
        <v>151</v>
      </c>
      <c r="DB244" t="s">
        <v>128</v>
      </c>
      <c r="DD244" t="s">
        <v>225</v>
      </c>
      <c r="DG244" s="16" t="str">
        <f t="shared" si="18"/>
        <v>Yes</v>
      </c>
      <c r="DH244" s="24" t="str">
        <f t="shared" si="19"/>
        <v/>
      </c>
      <c r="DI244" s="24" t="str">
        <f t="shared" si="20"/>
        <v/>
      </c>
      <c r="DJ244" t="str">
        <f t="shared" si="21"/>
        <v/>
      </c>
      <c r="DK244" t="str">
        <f t="shared" si="22"/>
        <v/>
      </c>
      <c r="DL244" t="str">
        <f t="shared" si="23"/>
        <v/>
      </c>
    </row>
    <row r="245" spans="1:116" hidden="1">
      <c r="A245">
        <v>5292159457</v>
      </c>
      <c r="B245">
        <v>96559106</v>
      </c>
      <c r="C245" s="1">
        <v>42811.845185185186</v>
      </c>
      <c r="D245" s="1">
        <v>42811.853437500002</v>
      </c>
      <c r="E245" t="s">
        <v>1834</v>
      </c>
      <c r="J245" t="s">
        <v>189</v>
      </c>
      <c r="K245" t="s">
        <v>1835</v>
      </c>
      <c r="P245">
        <v>5</v>
      </c>
      <c r="Q245">
        <v>5</v>
      </c>
      <c r="R245">
        <v>5</v>
      </c>
      <c r="S245">
        <v>3</v>
      </c>
      <c r="T245">
        <v>2</v>
      </c>
      <c r="Z245">
        <v>2</v>
      </c>
      <c r="AA245" t="s">
        <v>1836</v>
      </c>
      <c r="AE245" t="s">
        <v>221</v>
      </c>
      <c r="AL245" t="s">
        <v>284</v>
      </c>
      <c r="AN245" t="s">
        <v>232</v>
      </c>
      <c r="AR245" t="s">
        <v>136</v>
      </c>
      <c r="BC245" t="s">
        <v>196</v>
      </c>
      <c r="BI245" t="s">
        <v>115</v>
      </c>
      <c r="BK245" t="s">
        <v>124</v>
      </c>
      <c r="BL245" t="s">
        <v>115</v>
      </c>
      <c r="BM245" t="s">
        <v>116</v>
      </c>
      <c r="BN245" t="s">
        <v>117</v>
      </c>
      <c r="BO245" t="s">
        <v>353</v>
      </c>
      <c r="BR245" t="s">
        <v>120</v>
      </c>
      <c r="BT245" t="s">
        <v>142</v>
      </c>
      <c r="BW245" t="s">
        <v>480</v>
      </c>
      <c r="BX245" t="s">
        <v>119</v>
      </c>
      <c r="BZ245" t="s">
        <v>120</v>
      </c>
      <c r="CF245" t="s">
        <v>122</v>
      </c>
      <c r="CG245" t="s">
        <v>1837</v>
      </c>
      <c r="CJ245" t="s">
        <v>124</v>
      </c>
      <c r="CK245" t="s">
        <v>125</v>
      </c>
      <c r="CM245" t="s">
        <v>126</v>
      </c>
      <c r="CU245" t="s">
        <v>518</v>
      </c>
      <c r="CX245" t="s">
        <v>149</v>
      </c>
      <c r="CY245" t="s">
        <v>150</v>
      </c>
      <c r="DC245" t="s">
        <v>152</v>
      </c>
      <c r="DG245" s="16" t="str">
        <f t="shared" si="18"/>
        <v>No</v>
      </c>
      <c r="DH245" s="24" t="str">
        <f t="shared" si="19"/>
        <v/>
      </c>
      <c r="DI245" s="24" t="str">
        <f t="shared" si="20"/>
        <v>No Response to #2</v>
      </c>
      <c r="DJ245" t="str">
        <f t="shared" si="21"/>
        <v/>
      </c>
      <c r="DK245" t="str">
        <f t="shared" si="22"/>
        <v/>
      </c>
      <c r="DL245" t="str">
        <f t="shared" si="23"/>
        <v/>
      </c>
    </row>
    <row r="246" spans="1:116">
      <c r="A246">
        <v>5292128796</v>
      </c>
      <c r="B246">
        <v>96559106</v>
      </c>
      <c r="C246" s="1">
        <v>42811.826319444444</v>
      </c>
      <c r="D246" s="1">
        <v>42811.837766203702</v>
      </c>
      <c r="E246" t="s">
        <v>1838</v>
      </c>
      <c r="J246" t="s">
        <v>1839</v>
      </c>
      <c r="K246" t="s">
        <v>1840</v>
      </c>
      <c r="L246" t="s">
        <v>842</v>
      </c>
      <c r="M246" t="s">
        <v>1841</v>
      </c>
      <c r="N246" t="s">
        <v>1842</v>
      </c>
      <c r="O246" t="s">
        <v>1843</v>
      </c>
      <c r="P246">
        <v>1</v>
      </c>
      <c r="Q246">
        <v>5</v>
      </c>
      <c r="R246">
        <v>5</v>
      </c>
      <c r="S246">
        <v>5</v>
      </c>
      <c r="T246">
        <v>5</v>
      </c>
      <c r="U246">
        <v>1</v>
      </c>
      <c r="V246">
        <v>1</v>
      </c>
      <c r="W246">
        <v>1</v>
      </c>
      <c r="X246">
        <v>1</v>
      </c>
      <c r="Y246">
        <v>1</v>
      </c>
      <c r="Z246">
        <v>1</v>
      </c>
      <c r="AA246" t="s">
        <v>1844</v>
      </c>
      <c r="AB246" t="s">
        <v>174</v>
      </c>
      <c r="AC246" t="s">
        <v>159</v>
      </c>
      <c r="AD246" t="s">
        <v>160</v>
      </c>
      <c r="AF246" t="s">
        <v>366</v>
      </c>
      <c r="AJ246" t="s">
        <v>209</v>
      </c>
      <c r="AS246" t="s">
        <v>110</v>
      </c>
      <c r="AT246" t="s">
        <v>295</v>
      </c>
      <c r="AU246" t="s">
        <v>111</v>
      </c>
      <c r="AV246" t="s">
        <v>112</v>
      </c>
      <c r="AW246" t="s">
        <v>296</v>
      </c>
      <c r="BG246" t="s">
        <v>114</v>
      </c>
      <c r="BI246" t="s">
        <v>124</v>
      </c>
      <c r="BJ246" t="s">
        <v>124</v>
      </c>
      <c r="BK246" t="s">
        <v>124</v>
      </c>
      <c r="BL246" t="s">
        <v>124</v>
      </c>
      <c r="BM246" t="s">
        <v>175</v>
      </c>
      <c r="BN246" t="s">
        <v>176</v>
      </c>
      <c r="BO246" t="s">
        <v>141</v>
      </c>
      <c r="BU246" t="s">
        <v>121</v>
      </c>
      <c r="BX246" t="s">
        <v>119</v>
      </c>
      <c r="CB246" t="s">
        <v>121</v>
      </c>
      <c r="CF246" t="s">
        <v>122</v>
      </c>
      <c r="CJ246" t="s">
        <v>124</v>
      </c>
      <c r="CK246" t="s">
        <v>125</v>
      </c>
      <c r="CM246" t="s">
        <v>146</v>
      </c>
      <c r="CO246" s="1">
        <v>42869</v>
      </c>
      <c r="CQ246" t="s">
        <v>308</v>
      </c>
      <c r="CT246" t="s">
        <v>147</v>
      </c>
      <c r="CW246" t="s">
        <v>1845</v>
      </c>
      <c r="CY246" t="s">
        <v>150</v>
      </c>
      <c r="DB246" t="s">
        <v>128</v>
      </c>
      <c r="DG246" s="16" t="str">
        <f t="shared" si="18"/>
        <v>Yes</v>
      </c>
      <c r="DH246" s="24" t="str">
        <f t="shared" si="19"/>
        <v/>
      </c>
      <c r="DI246" s="24" t="str">
        <f t="shared" si="20"/>
        <v/>
      </c>
      <c r="DJ246" t="str">
        <f t="shared" si="21"/>
        <v/>
      </c>
      <c r="DK246" t="str">
        <f t="shared" si="22"/>
        <v/>
      </c>
      <c r="DL246" t="str">
        <f t="shared" si="23"/>
        <v/>
      </c>
    </row>
    <row r="247" spans="1:116">
      <c r="A247">
        <v>5291846331</v>
      </c>
      <c r="B247">
        <v>96559106</v>
      </c>
      <c r="C247" s="1">
        <v>42811.672013888892</v>
      </c>
      <c r="D247" s="1">
        <v>42811.707696759258</v>
      </c>
      <c r="E247" t="s">
        <v>1846</v>
      </c>
      <c r="J247" t="s">
        <v>110</v>
      </c>
      <c r="K247" t="s">
        <v>136</v>
      </c>
      <c r="L247" t="s">
        <v>1847</v>
      </c>
      <c r="M247" t="s">
        <v>1848</v>
      </c>
      <c r="N247" t="s">
        <v>1849</v>
      </c>
      <c r="O247" t="s">
        <v>1850</v>
      </c>
      <c r="P247">
        <v>4</v>
      </c>
      <c r="Q247">
        <v>1</v>
      </c>
      <c r="R247">
        <v>5</v>
      </c>
      <c r="S247">
        <v>5</v>
      </c>
      <c r="T247">
        <v>5</v>
      </c>
      <c r="U247">
        <v>3</v>
      </c>
      <c r="V247">
        <v>4</v>
      </c>
      <c r="W247">
        <v>4</v>
      </c>
      <c r="X247">
        <v>3</v>
      </c>
      <c r="Y247">
        <v>3</v>
      </c>
      <c r="Z247">
        <v>2</v>
      </c>
      <c r="AA247" t="s">
        <v>1851</v>
      </c>
      <c r="AB247" t="s">
        <v>174</v>
      </c>
      <c r="AC247" t="s">
        <v>159</v>
      </c>
      <c r="AD247" t="s">
        <v>160</v>
      </c>
      <c r="AE247" t="s">
        <v>221</v>
      </c>
      <c r="AJ247" t="s">
        <v>209</v>
      </c>
      <c r="AQ247" t="s">
        <v>538</v>
      </c>
      <c r="AR247" t="s">
        <v>136</v>
      </c>
      <c r="BF247" t="s">
        <v>113</v>
      </c>
      <c r="BH247" t="s">
        <v>1852</v>
      </c>
      <c r="BI247" t="s">
        <v>115</v>
      </c>
      <c r="BJ247" t="s">
        <v>115</v>
      </c>
      <c r="BK247" t="s">
        <v>124</v>
      </c>
      <c r="BL247" t="s">
        <v>115</v>
      </c>
      <c r="BM247" t="s">
        <v>140</v>
      </c>
      <c r="BN247" t="s">
        <v>176</v>
      </c>
      <c r="BO247" t="s">
        <v>118</v>
      </c>
      <c r="BP247" t="s">
        <v>119</v>
      </c>
      <c r="BQ247" t="s">
        <v>339</v>
      </c>
      <c r="BR247" t="s">
        <v>120</v>
      </c>
      <c r="BS247" t="s">
        <v>164</v>
      </c>
      <c r="BT247" t="s">
        <v>142</v>
      </c>
      <c r="BV247" t="s">
        <v>165</v>
      </c>
      <c r="BX247" t="s">
        <v>119</v>
      </c>
      <c r="BY247" t="s">
        <v>339</v>
      </c>
      <c r="BZ247" t="s">
        <v>120</v>
      </c>
      <c r="CG247" t="s">
        <v>1853</v>
      </c>
      <c r="CH247" t="s">
        <v>1854</v>
      </c>
      <c r="CI247" t="s">
        <v>1855</v>
      </c>
      <c r="CJ247" t="s">
        <v>124</v>
      </c>
      <c r="CK247" t="s">
        <v>168</v>
      </c>
      <c r="CM247" t="s">
        <v>214</v>
      </c>
      <c r="CO247" s="1">
        <v>42869</v>
      </c>
      <c r="CP247" t="s">
        <v>261</v>
      </c>
      <c r="CT247" t="s">
        <v>147</v>
      </c>
      <c r="CU247" t="s">
        <v>518</v>
      </c>
      <c r="CW247" t="s">
        <v>1856</v>
      </c>
      <c r="DB247" t="s">
        <v>128</v>
      </c>
      <c r="DE247" t="s">
        <v>144</v>
      </c>
      <c r="DF247" t="s">
        <v>1857</v>
      </c>
      <c r="DG247" s="16" t="str">
        <f t="shared" si="18"/>
        <v>Yes</v>
      </c>
      <c r="DH247" s="24" t="str">
        <f t="shared" si="19"/>
        <v/>
      </c>
      <c r="DI247" s="24" t="str">
        <f t="shared" si="20"/>
        <v/>
      </c>
      <c r="DJ247" t="str">
        <f t="shared" si="21"/>
        <v/>
      </c>
      <c r="DK247" t="str">
        <f t="shared" si="22"/>
        <v/>
      </c>
      <c r="DL247" t="str">
        <f t="shared" si="23"/>
        <v/>
      </c>
    </row>
    <row r="248" spans="1:116" hidden="1">
      <c r="A248">
        <v>5291758109</v>
      </c>
      <c r="B248">
        <v>96559106</v>
      </c>
      <c r="C248" s="1">
        <v>42811.667546296296</v>
      </c>
      <c r="D248" s="1">
        <v>42811.669965277775</v>
      </c>
      <c r="E248" t="s">
        <v>1858</v>
      </c>
      <c r="J248" t="s">
        <v>1859</v>
      </c>
      <c r="BM248" t="s">
        <v>175</v>
      </c>
      <c r="BN248" t="s">
        <v>176</v>
      </c>
      <c r="CJ248" t="s">
        <v>124</v>
      </c>
      <c r="CK248" t="s">
        <v>177</v>
      </c>
      <c r="CM248" t="s">
        <v>146</v>
      </c>
      <c r="CU248" t="s">
        <v>518</v>
      </c>
      <c r="DB248" t="s">
        <v>128</v>
      </c>
      <c r="DG248" s="16" t="str">
        <f t="shared" si="18"/>
        <v>No</v>
      </c>
      <c r="DH248" s="24" t="str">
        <f t="shared" si="19"/>
        <v/>
      </c>
      <c r="DI248" s="24" t="str">
        <f t="shared" si="20"/>
        <v>No Response to #2</v>
      </c>
      <c r="DJ248" t="str">
        <f t="shared" si="21"/>
        <v>No Response to #6</v>
      </c>
      <c r="DK248" t="str">
        <f t="shared" si="22"/>
        <v>No Response to #11</v>
      </c>
      <c r="DL248" t="str">
        <f t="shared" si="23"/>
        <v>No Response to #12</v>
      </c>
    </row>
    <row r="249" spans="1:116">
      <c r="A249">
        <v>5291751123</v>
      </c>
      <c r="B249">
        <v>96559106</v>
      </c>
      <c r="C249" s="1">
        <v>42811.663263888891</v>
      </c>
      <c r="D249" s="1">
        <v>42811.667314814818</v>
      </c>
      <c r="E249" t="s">
        <v>1858</v>
      </c>
      <c r="J249" t="s">
        <v>356</v>
      </c>
      <c r="K249" t="s">
        <v>1860</v>
      </c>
      <c r="L249" t="s">
        <v>1861</v>
      </c>
      <c r="M249" t="s">
        <v>1862</v>
      </c>
      <c r="N249" t="s">
        <v>1863</v>
      </c>
      <c r="P249">
        <v>4</v>
      </c>
      <c r="Q249">
        <v>5</v>
      </c>
      <c r="R249">
        <v>4</v>
      </c>
      <c r="S249">
        <v>5</v>
      </c>
      <c r="T249">
        <v>5</v>
      </c>
      <c r="U249">
        <v>4</v>
      </c>
      <c r="V249">
        <v>4</v>
      </c>
      <c r="W249">
        <v>4</v>
      </c>
      <c r="X249">
        <v>3</v>
      </c>
      <c r="Y249">
        <v>3</v>
      </c>
      <c r="AA249" t="s">
        <v>1864</v>
      </c>
      <c r="AB249" t="s">
        <v>174</v>
      </c>
      <c r="AJ249" t="s">
        <v>209</v>
      </c>
      <c r="AN249" t="s">
        <v>232</v>
      </c>
      <c r="BA249" t="s">
        <v>195</v>
      </c>
      <c r="BE249" t="s">
        <v>285</v>
      </c>
      <c r="BI249" t="s">
        <v>124</v>
      </c>
      <c r="BJ249" t="s">
        <v>124</v>
      </c>
      <c r="BK249" t="s">
        <v>124</v>
      </c>
      <c r="BL249" t="s">
        <v>124</v>
      </c>
      <c r="BM249" t="s">
        <v>175</v>
      </c>
      <c r="BN249" t="s">
        <v>176</v>
      </c>
      <c r="BO249" t="s">
        <v>118</v>
      </c>
      <c r="BT249" t="s">
        <v>142</v>
      </c>
      <c r="BU249" t="s">
        <v>121</v>
      </c>
      <c r="BW249" t="s">
        <v>480</v>
      </c>
      <c r="BZ249" t="s">
        <v>120</v>
      </c>
      <c r="CB249" t="s">
        <v>121</v>
      </c>
      <c r="CF249" t="s">
        <v>122</v>
      </c>
      <c r="CG249" t="s">
        <v>1865</v>
      </c>
      <c r="CH249" t="s">
        <v>1866</v>
      </c>
      <c r="CI249" t="s">
        <v>1867</v>
      </c>
      <c r="CJ249" t="s">
        <v>124</v>
      </c>
      <c r="CK249" t="s">
        <v>256</v>
      </c>
      <c r="CM249" t="s">
        <v>146</v>
      </c>
      <c r="CP249" t="s">
        <v>261</v>
      </c>
      <c r="CT249" t="s">
        <v>147</v>
      </c>
      <c r="CW249" t="s">
        <v>1868</v>
      </c>
      <c r="CX249" t="s">
        <v>149</v>
      </c>
      <c r="DA249" t="s">
        <v>151</v>
      </c>
      <c r="DB249" t="s">
        <v>128</v>
      </c>
      <c r="DG249" s="16" t="str">
        <f t="shared" si="18"/>
        <v>Yes</v>
      </c>
      <c r="DH249" s="24" t="str">
        <f t="shared" si="19"/>
        <v/>
      </c>
      <c r="DI249" s="24" t="str">
        <f t="shared" si="20"/>
        <v/>
      </c>
      <c r="DJ249" t="str">
        <f t="shared" si="21"/>
        <v/>
      </c>
      <c r="DK249" t="str">
        <f t="shared" si="22"/>
        <v/>
      </c>
      <c r="DL249" t="str">
        <f t="shared" si="23"/>
        <v/>
      </c>
    </row>
    <row r="250" spans="1:116">
      <c r="A250">
        <v>5288775988</v>
      </c>
      <c r="B250">
        <v>96559106</v>
      </c>
      <c r="C250" s="1">
        <v>42810.12090277778</v>
      </c>
      <c r="D250" s="1">
        <v>42810.137453703705</v>
      </c>
      <c r="E250" t="s">
        <v>1869</v>
      </c>
      <c r="J250" t="s">
        <v>1870</v>
      </c>
      <c r="K250" t="s">
        <v>189</v>
      </c>
      <c r="L250" t="s">
        <v>204</v>
      </c>
      <c r="M250" t="s">
        <v>1871</v>
      </c>
      <c r="P250">
        <v>3</v>
      </c>
      <c r="Q250">
        <v>3</v>
      </c>
      <c r="R250">
        <v>4</v>
      </c>
      <c r="S250">
        <v>5</v>
      </c>
      <c r="T250">
        <v>5</v>
      </c>
      <c r="U250">
        <v>5</v>
      </c>
      <c r="V250">
        <v>5</v>
      </c>
      <c r="W250">
        <v>5</v>
      </c>
      <c r="X250">
        <v>3</v>
      </c>
      <c r="Y250">
        <v>3</v>
      </c>
      <c r="Z250">
        <v>1</v>
      </c>
      <c r="AB250" t="s">
        <v>174</v>
      </c>
      <c r="AD250" t="s">
        <v>160</v>
      </c>
      <c r="AE250" t="s">
        <v>221</v>
      </c>
      <c r="AJ250" t="s">
        <v>209</v>
      </c>
      <c r="AK250" t="s">
        <v>161</v>
      </c>
      <c r="BI250" t="s">
        <v>115</v>
      </c>
      <c r="BJ250" t="s">
        <v>115</v>
      </c>
      <c r="BK250" t="s">
        <v>124</v>
      </c>
      <c r="BL250" t="s">
        <v>124</v>
      </c>
      <c r="BM250" t="s">
        <v>352</v>
      </c>
      <c r="BN250" t="s">
        <v>117</v>
      </c>
      <c r="BO250" t="s">
        <v>185</v>
      </c>
      <c r="BP250" t="s">
        <v>119</v>
      </c>
      <c r="BR250" t="s">
        <v>120</v>
      </c>
      <c r="BS250" t="s">
        <v>164</v>
      </c>
      <c r="CG250" t="s">
        <v>1872</v>
      </c>
      <c r="CH250" t="s">
        <v>1873</v>
      </c>
      <c r="CI250" t="s">
        <v>1874</v>
      </c>
      <c r="CJ250" t="s">
        <v>124</v>
      </c>
      <c r="CK250" t="s">
        <v>256</v>
      </c>
      <c r="CM250" t="s">
        <v>146</v>
      </c>
      <c r="CU250" t="s">
        <v>518</v>
      </c>
      <c r="CW250" t="s">
        <v>1875</v>
      </c>
      <c r="CY250" t="s">
        <v>150</v>
      </c>
      <c r="DE250" t="s">
        <v>144</v>
      </c>
      <c r="DF250" t="s">
        <v>1876</v>
      </c>
      <c r="DG250" s="16" t="str">
        <f t="shared" si="18"/>
        <v>No</v>
      </c>
      <c r="DH250" s="24" t="str">
        <f t="shared" si="19"/>
        <v/>
      </c>
      <c r="DI250" s="24" t="str">
        <f t="shared" si="20"/>
        <v/>
      </c>
      <c r="DJ250" t="str">
        <f t="shared" si="21"/>
        <v/>
      </c>
      <c r="DK250" t="str">
        <f t="shared" si="22"/>
        <v/>
      </c>
      <c r="DL250" t="str">
        <f t="shared" si="23"/>
        <v>No Response to #12</v>
      </c>
    </row>
    <row r="251" spans="1:116">
      <c r="A251">
        <v>5288728827</v>
      </c>
      <c r="B251">
        <v>96559106</v>
      </c>
      <c r="C251" s="1">
        <v>42810.079583333332</v>
      </c>
      <c r="D251" s="1">
        <v>42810.093854166669</v>
      </c>
      <c r="E251" t="s">
        <v>1877</v>
      </c>
      <c r="J251" t="s">
        <v>934</v>
      </c>
      <c r="K251" t="s">
        <v>697</v>
      </c>
      <c r="L251" t="s">
        <v>110</v>
      </c>
      <c r="M251" t="s">
        <v>1878</v>
      </c>
      <c r="N251" t="s">
        <v>1879</v>
      </c>
      <c r="P251">
        <v>4</v>
      </c>
      <c r="Q251">
        <v>5</v>
      </c>
      <c r="R251">
        <v>3</v>
      </c>
      <c r="S251">
        <v>3</v>
      </c>
      <c r="T251">
        <v>2</v>
      </c>
      <c r="U251">
        <v>4</v>
      </c>
      <c r="V251">
        <v>3</v>
      </c>
      <c r="W251">
        <v>3</v>
      </c>
      <c r="X251">
        <v>3</v>
      </c>
      <c r="Y251">
        <v>3</v>
      </c>
      <c r="Z251">
        <v>3</v>
      </c>
      <c r="AA251" t="s">
        <v>1880</v>
      </c>
      <c r="AD251" t="s">
        <v>160</v>
      </c>
      <c r="AG251" t="s">
        <v>351</v>
      </c>
      <c r="AJ251" t="s">
        <v>209</v>
      </c>
      <c r="AM251" t="s">
        <v>162</v>
      </c>
      <c r="AP251" t="s">
        <v>135</v>
      </c>
      <c r="BI251" t="s">
        <v>115</v>
      </c>
      <c r="BJ251" t="s">
        <v>115</v>
      </c>
      <c r="BK251" t="s">
        <v>124</v>
      </c>
      <c r="BL251" t="s">
        <v>124</v>
      </c>
      <c r="BM251" t="s">
        <v>175</v>
      </c>
      <c r="BN251" t="s">
        <v>176</v>
      </c>
      <c r="BO251" t="s">
        <v>118</v>
      </c>
      <c r="BP251" t="s">
        <v>119</v>
      </c>
      <c r="BR251" t="s">
        <v>120</v>
      </c>
      <c r="BU251" t="s">
        <v>121</v>
      </c>
      <c r="BX251" t="s">
        <v>119</v>
      </c>
      <c r="BZ251" t="s">
        <v>120</v>
      </c>
      <c r="CB251" t="s">
        <v>121</v>
      </c>
      <c r="CG251" t="s">
        <v>1881</v>
      </c>
      <c r="CH251" t="s">
        <v>1882</v>
      </c>
      <c r="CJ251" t="s">
        <v>124</v>
      </c>
      <c r="CK251" t="s">
        <v>248</v>
      </c>
      <c r="CM251" t="s">
        <v>126</v>
      </c>
      <c r="CO251" s="1">
        <v>42869</v>
      </c>
      <c r="CP251" t="s">
        <v>261</v>
      </c>
      <c r="CT251" t="s">
        <v>147</v>
      </c>
      <c r="CW251" t="s">
        <v>1883</v>
      </c>
      <c r="CY251" t="s">
        <v>150</v>
      </c>
      <c r="DB251" t="s">
        <v>128</v>
      </c>
      <c r="DG251" s="16" t="str">
        <f t="shared" si="18"/>
        <v>Yes</v>
      </c>
      <c r="DH251" s="24" t="str">
        <f t="shared" si="19"/>
        <v/>
      </c>
      <c r="DI251" s="24" t="str">
        <f t="shared" si="20"/>
        <v/>
      </c>
      <c r="DJ251" t="str">
        <f t="shared" si="21"/>
        <v/>
      </c>
      <c r="DK251" t="str">
        <f t="shared" si="22"/>
        <v/>
      </c>
      <c r="DL251" t="str">
        <f t="shared" si="23"/>
        <v/>
      </c>
    </row>
    <row r="252" spans="1:116">
      <c r="A252">
        <v>5288719193</v>
      </c>
      <c r="B252">
        <v>96559106</v>
      </c>
      <c r="C252" s="1">
        <v>42810.075937499998</v>
      </c>
      <c r="D252" s="1">
        <v>42810.085057870368</v>
      </c>
      <c r="E252" t="s">
        <v>1884</v>
      </c>
      <c r="J252" t="s">
        <v>170</v>
      </c>
      <c r="K252" t="s">
        <v>1885</v>
      </c>
      <c r="L252" t="s">
        <v>521</v>
      </c>
      <c r="M252" t="s">
        <v>1886</v>
      </c>
      <c r="N252" t="s">
        <v>1887</v>
      </c>
      <c r="O252" t="s">
        <v>1888</v>
      </c>
      <c r="P252">
        <v>3</v>
      </c>
      <c r="Q252">
        <v>5</v>
      </c>
      <c r="R252">
        <v>5</v>
      </c>
      <c r="S252">
        <v>3</v>
      </c>
      <c r="T252">
        <v>4</v>
      </c>
      <c r="U252">
        <v>2</v>
      </c>
      <c r="V252">
        <v>3</v>
      </c>
      <c r="W252">
        <v>4</v>
      </c>
      <c r="X252">
        <v>4</v>
      </c>
      <c r="Y252">
        <v>3</v>
      </c>
      <c r="Z252">
        <v>2</v>
      </c>
      <c r="AB252" t="s">
        <v>174</v>
      </c>
      <c r="AD252" t="s">
        <v>160</v>
      </c>
      <c r="AE252" t="s">
        <v>221</v>
      </c>
      <c r="AF252" t="s">
        <v>366</v>
      </c>
      <c r="AG252" t="s">
        <v>351</v>
      </c>
      <c r="AH252" t="s">
        <v>244</v>
      </c>
      <c r="AK252" t="s">
        <v>161</v>
      </c>
      <c r="AL252" t="s">
        <v>284</v>
      </c>
      <c r="AN252" t="s">
        <v>232</v>
      </c>
      <c r="AS252" t="s">
        <v>110</v>
      </c>
      <c r="AU252" t="s">
        <v>111</v>
      </c>
      <c r="BI252" t="s">
        <v>124</v>
      </c>
      <c r="BJ252" t="s">
        <v>115</v>
      </c>
      <c r="BK252" t="s">
        <v>124</v>
      </c>
      <c r="BL252" t="s">
        <v>124</v>
      </c>
      <c r="BM252" t="s">
        <v>140</v>
      </c>
      <c r="BN252" t="s">
        <v>176</v>
      </c>
      <c r="BO252" t="s">
        <v>353</v>
      </c>
      <c r="BP252" t="s">
        <v>119</v>
      </c>
      <c r="BR252" t="s">
        <v>120</v>
      </c>
      <c r="BU252" t="s">
        <v>121</v>
      </c>
      <c r="BX252" t="s">
        <v>119</v>
      </c>
      <c r="BZ252" t="s">
        <v>120</v>
      </c>
      <c r="CA252" t="s">
        <v>142</v>
      </c>
      <c r="CG252" t="s">
        <v>1889</v>
      </c>
      <c r="CH252" t="s">
        <v>1890</v>
      </c>
      <c r="CI252" t="s">
        <v>1891</v>
      </c>
      <c r="CJ252" t="s">
        <v>124</v>
      </c>
      <c r="CK252" t="s">
        <v>168</v>
      </c>
      <c r="CM252" t="s">
        <v>126</v>
      </c>
      <c r="CO252" s="1">
        <v>42869</v>
      </c>
      <c r="CS252" t="s">
        <v>127</v>
      </c>
      <c r="DA252" t="s">
        <v>151</v>
      </c>
      <c r="DG252" s="16" t="str">
        <f t="shared" si="18"/>
        <v>Yes</v>
      </c>
      <c r="DH252" s="24" t="str">
        <f t="shared" si="19"/>
        <v/>
      </c>
      <c r="DI252" s="24" t="str">
        <f t="shared" si="20"/>
        <v/>
      </c>
      <c r="DJ252" t="str">
        <f t="shared" si="21"/>
        <v/>
      </c>
      <c r="DK252" t="str">
        <f t="shared" si="22"/>
        <v/>
      </c>
      <c r="DL252" t="str">
        <f t="shared" si="23"/>
        <v/>
      </c>
    </row>
    <row r="253" spans="1:116">
      <c r="A253">
        <v>5287506509</v>
      </c>
      <c r="B253">
        <v>96559106</v>
      </c>
      <c r="C253" s="1">
        <v>42809.478032407409</v>
      </c>
      <c r="D253" s="1">
        <v>42809.483993055554</v>
      </c>
      <c r="E253" t="s">
        <v>1892</v>
      </c>
      <c r="J253" t="s">
        <v>189</v>
      </c>
      <c r="K253" t="s">
        <v>1893</v>
      </c>
      <c r="L253" t="s">
        <v>577</v>
      </c>
      <c r="M253" t="s">
        <v>1517</v>
      </c>
      <c r="P253">
        <v>5</v>
      </c>
      <c r="Q253">
        <v>5</v>
      </c>
      <c r="R253">
        <v>5</v>
      </c>
      <c r="S253">
        <v>5</v>
      </c>
      <c r="T253">
        <v>5</v>
      </c>
      <c r="U253">
        <v>3</v>
      </c>
      <c r="V253">
        <v>3</v>
      </c>
      <c r="W253">
        <v>3</v>
      </c>
      <c r="X253">
        <v>3</v>
      </c>
      <c r="Y253">
        <v>3</v>
      </c>
      <c r="Z253">
        <v>3</v>
      </c>
      <c r="AB253" t="s">
        <v>174</v>
      </c>
      <c r="AC253" t="s">
        <v>159</v>
      </c>
      <c r="AD253" t="s">
        <v>160</v>
      </c>
      <c r="AM253" t="s">
        <v>162</v>
      </c>
      <c r="AP253" t="s">
        <v>135</v>
      </c>
      <c r="BI253" t="s">
        <v>124</v>
      </c>
      <c r="BJ253" t="s">
        <v>124</v>
      </c>
      <c r="BK253" t="s">
        <v>124</v>
      </c>
      <c r="BL253" t="s">
        <v>124</v>
      </c>
      <c r="BM253" t="s">
        <v>175</v>
      </c>
      <c r="BN253" t="s">
        <v>176</v>
      </c>
      <c r="BO253" t="s">
        <v>185</v>
      </c>
      <c r="BS253" t="s">
        <v>164</v>
      </c>
      <c r="BT253" t="s">
        <v>142</v>
      </c>
      <c r="BV253" t="s">
        <v>165</v>
      </c>
      <c r="CA253" t="s">
        <v>142</v>
      </c>
      <c r="CF253" t="s">
        <v>122</v>
      </c>
      <c r="CI253" t="s">
        <v>1894</v>
      </c>
      <c r="CJ253" t="s">
        <v>124</v>
      </c>
      <c r="CK253" t="s">
        <v>213</v>
      </c>
      <c r="CM253" t="s">
        <v>126</v>
      </c>
      <c r="CN253" t="s">
        <v>215</v>
      </c>
      <c r="CS253" t="s">
        <v>127</v>
      </c>
      <c r="CX253" t="s">
        <v>149</v>
      </c>
      <c r="CY253" t="s">
        <v>150</v>
      </c>
      <c r="DA253" t="s">
        <v>151</v>
      </c>
      <c r="DC253" t="s">
        <v>152</v>
      </c>
      <c r="DD253" t="s">
        <v>225</v>
      </c>
      <c r="DG253" s="16" t="str">
        <f t="shared" si="18"/>
        <v>Yes</v>
      </c>
      <c r="DH253" s="24" t="str">
        <f t="shared" si="19"/>
        <v/>
      </c>
      <c r="DI253" s="24" t="str">
        <f t="shared" si="20"/>
        <v/>
      </c>
      <c r="DJ253" t="str">
        <f t="shared" si="21"/>
        <v/>
      </c>
      <c r="DK253" t="str">
        <f t="shared" si="22"/>
        <v/>
      </c>
      <c r="DL253" t="str">
        <f t="shared" si="23"/>
        <v/>
      </c>
    </row>
    <row r="254" spans="1:116">
      <c r="A254">
        <v>5286993209</v>
      </c>
      <c r="B254">
        <v>96559106</v>
      </c>
      <c r="C254" s="1">
        <v>42808.997071759259</v>
      </c>
      <c r="D254" s="1">
        <v>42809.012326388889</v>
      </c>
      <c r="E254" t="s">
        <v>1895</v>
      </c>
      <c r="J254" t="s">
        <v>1896</v>
      </c>
      <c r="K254" t="s">
        <v>488</v>
      </c>
      <c r="L254" t="s">
        <v>618</v>
      </c>
      <c r="M254" t="s">
        <v>1897</v>
      </c>
      <c r="N254" t="s">
        <v>110</v>
      </c>
      <c r="O254" t="s">
        <v>1813</v>
      </c>
      <c r="P254">
        <v>3</v>
      </c>
      <c r="Q254">
        <v>5</v>
      </c>
      <c r="R254">
        <v>5</v>
      </c>
      <c r="S254">
        <v>5</v>
      </c>
      <c r="T254">
        <v>5</v>
      </c>
      <c r="U254">
        <v>3</v>
      </c>
      <c r="V254">
        <v>3</v>
      </c>
      <c r="W254">
        <v>3</v>
      </c>
      <c r="X254">
        <v>4</v>
      </c>
      <c r="Y254">
        <v>4</v>
      </c>
      <c r="Z254">
        <v>4</v>
      </c>
      <c r="AN254" t="s">
        <v>232</v>
      </c>
      <c r="AU254" t="s">
        <v>111</v>
      </c>
      <c r="BC254" t="s">
        <v>196</v>
      </c>
      <c r="BD254" t="s">
        <v>138</v>
      </c>
      <c r="BG254" t="s">
        <v>114</v>
      </c>
      <c r="BK254" t="s">
        <v>124</v>
      </c>
      <c r="BL254" t="s">
        <v>124</v>
      </c>
      <c r="BM254" t="s">
        <v>140</v>
      </c>
      <c r="BN254" t="s">
        <v>117</v>
      </c>
      <c r="BO254" t="s">
        <v>260</v>
      </c>
      <c r="BP254" t="s">
        <v>119</v>
      </c>
      <c r="BR254" t="s">
        <v>120</v>
      </c>
      <c r="BT254" t="s">
        <v>142</v>
      </c>
      <c r="BX254" t="s">
        <v>119</v>
      </c>
      <c r="BZ254" t="s">
        <v>120</v>
      </c>
      <c r="CF254" t="s">
        <v>122</v>
      </c>
      <c r="CG254" t="s">
        <v>1898</v>
      </c>
      <c r="CH254" t="s">
        <v>1899</v>
      </c>
      <c r="CI254" t="s">
        <v>1900</v>
      </c>
      <c r="CJ254" t="s">
        <v>124</v>
      </c>
      <c r="CK254" t="s">
        <v>256</v>
      </c>
      <c r="CM254" t="s">
        <v>126</v>
      </c>
      <c r="CO254" s="1">
        <v>42869</v>
      </c>
      <c r="CS254" t="s">
        <v>127</v>
      </c>
      <c r="CW254" t="s">
        <v>1901</v>
      </c>
      <c r="CY254" t="s">
        <v>150</v>
      </c>
      <c r="DA254" t="s">
        <v>151</v>
      </c>
      <c r="DB254" t="s">
        <v>128</v>
      </c>
      <c r="DC254" t="s">
        <v>152</v>
      </c>
      <c r="DG254" s="16" t="str">
        <f t="shared" si="18"/>
        <v>Yes</v>
      </c>
      <c r="DH254" s="24" t="str">
        <f t="shared" si="19"/>
        <v/>
      </c>
      <c r="DI254" s="24" t="str">
        <f t="shared" si="20"/>
        <v/>
      </c>
      <c r="DJ254" t="str">
        <f t="shared" si="21"/>
        <v/>
      </c>
      <c r="DK254" t="str">
        <f t="shared" si="22"/>
        <v/>
      </c>
      <c r="DL254" t="str">
        <f t="shared" si="23"/>
        <v/>
      </c>
    </row>
    <row r="255" spans="1:116">
      <c r="A255">
        <v>5286992690</v>
      </c>
      <c r="B255">
        <v>96559106</v>
      </c>
      <c r="C255" s="1">
        <v>42808.953125</v>
      </c>
      <c r="D255" s="1">
        <v>42809.011932870373</v>
      </c>
      <c r="E255" t="s">
        <v>1902</v>
      </c>
      <c r="J255" t="s">
        <v>1903</v>
      </c>
      <c r="K255" t="s">
        <v>1904</v>
      </c>
      <c r="L255" t="s">
        <v>618</v>
      </c>
      <c r="M255" t="s">
        <v>1905</v>
      </c>
      <c r="N255" t="s">
        <v>1906</v>
      </c>
      <c r="O255" t="s">
        <v>1907</v>
      </c>
      <c r="P255">
        <v>2</v>
      </c>
      <c r="Q255">
        <v>5</v>
      </c>
      <c r="R255">
        <v>5</v>
      </c>
      <c r="S255">
        <v>5</v>
      </c>
      <c r="T255">
        <v>5</v>
      </c>
      <c r="U255">
        <v>4</v>
      </c>
      <c r="V255">
        <v>2</v>
      </c>
      <c r="W255">
        <v>1</v>
      </c>
      <c r="X255">
        <v>2</v>
      </c>
      <c r="Y255">
        <v>2</v>
      </c>
      <c r="Z255">
        <v>2</v>
      </c>
      <c r="AA255" t="s">
        <v>1908</v>
      </c>
      <c r="AB255" t="s">
        <v>174</v>
      </c>
      <c r="AC255" t="s">
        <v>159</v>
      </c>
      <c r="AD255" t="s">
        <v>160</v>
      </c>
      <c r="AE255" t="s">
        <v>221</v>
      </c>
      <c r="AG255" t="s">
        <v>351</v>
      </c>
      <c r="BI255" t="s">
        <v>115</v>
      </c>
      <c r="BJ255" t="s">
        <v>115</v>
      </c>
      <c r="BK255" t="s">
        <v>124</v>
      </c>
      <c r="BL255" t="s">
        <v>124</v>
      </c>
      <c r="BM255" t="s">
        <v>184</v>
      </c>
      <c r="BN255" t="s">
        <v>117</v>
      </c>
      <c r="BO255" t="s">
        <v>353</v>
      </c>
      <c r="BR255" t="s">
        <v>120</v>
      </c>
      <c r="BT255" t="s">
        <v>142</v>
      </c>
      <c r="BW255" t="s">
        <v>480</v>
      </c>
      <c r="BX255" t="s">
        <v>119</v>
      </c>
      <c r="BZ255" t="s">
        <v>120</v>
      </c>
      <c r="CF255" t="s">
        <v>122</v>
      </c>
      <c r="CG255" t="s">
        <v>1909</v>
      </c>
      <c r="CH255" t="s">
        <v>1910</v>
      </c>
      <c r="CJ255" t="s">
        <v>124</v>
      </c>
      <c r="CK255" t="s">
        <v>144</v>
      </c>
      <c r="CL255" t="s">
        <v>1911</v>
      </c>
      <c r="CM255" t="s">
        <v>146</v>
      </c>
      <c r="CU255" t="s">
        <v>518</v>
      </c>
      <c r="CY255" t="s">
        <v>150</v>
      </c>
      <c r="DA255" t="s">
        <v>151</v>
      </c>
      <c r="DG255" s="16" t="str">
        <f t="shared" si="18"/>
        <v>No</v>
      </c>
      <c r="DH255" s="24" t="str">
        <f t="shared" si="19"/>
        <v/>
      </c>
      <c r="DI255" s="24" t="str">
        <f t="shared" si="20"/>
        <v/>
      </c>
      <c r="DJ255" t="str">
        <f t="shared" si="21"/>
        <v/>
      </c>
      <c r="DK255" t="str">
        <f t="shared" si="22"/>
        <v/>
      </c>
      <c r="DL255" t="str">
        <f t="shared" si="23"/>
        <v/>
      </c>
    </row>
    <row r="256" spans="1:116">
      <c r="A256">
        <v>5286967205</v>
      </c>
      <c r="B256">
        <v>96559106</v>
      </c>
      <c r="C256" s="1">
        <v>42808.983414351853</v>
      </c>
      <c r="D256" s="1">
        <v>42808.992002314815</v>
      </c>
      <c r="E256" t="s">
        <v>1912</v>
      </c>
      <c r="J256" t="s">
        <v>1128</v>
      </c>
      <c r="K256" t="s">
        <v>1913</v>
      </c>
      <c r="L256" t="s">
        <v>1914</v>
      </c>
      <c r="M256" t="s">
        <v>1915</v>
      </c>
      <c r="P256">
        <v>1</v>
      </c>
      <c r="Q256">
        <v>5</v>
      </c>
      <c r="R256">
        <v>3</v>
      </c>
      <c r="S256">
        <v>5</v>
      </c>
      <c r="T256">
        <v>1</v>
      </c>
      <c r="AG256" t="s">
        <v>351</v>
      </c>
      <c r="AJ256" t="s">
        <v>209</v>
      </c>
      <c r="AL256" t="s">
        <v>284</v>
      </c>
      <c r="AM256" t="s">
        <v>162</v>
      </c>
      <c r="BK256" t="s">
        <v>124</v>
      </c>
      <c r="BL256" t="s">
        <v>124</v>
      </c>
      <c r="BM256" t="s">
        <v>175</v>
      </c>
      <c r="BN256" t="s">
        <v>117</v>
      </c>
      <c r="BO256" t="s">
        <v>185</v>
      </c>
      <c r="CG256" t="s">
        <v>1916</v>
      </c>
      <c r="CH256" t="s">
        <v>1917</v>
      </c>
      <c r="CI256" t="s">
        <v>1918</v>
      </c>
      <c r="CJ256" t="s">
        <v>124</v>
      </c>
      <c r="CK256" t="s">
        <v>256</v>
      </c>
      <c r="CM256" t="s">
        <v>146</v>
      </c>
      <c r="CR256" t="s">
        <v>178</v>
      </c>
      <c r="CU256" t="s">
        <v>518</v>
      </c>
      <c r="CY256" t="s">
        <v>150</v>
      </c>
      <c r="DB256" t="s">
        <v>128</v>
      </c>
      <c r="DG256" s="16" t="str">
        <f t="shared" si="18"/>
        <v>No</v>
      </c>
      <c r="DH256" s="24" t="str">
        <f t="shared" si="19"/>
        <v/>
      </c>
      <c r="DI256" s="24" t="str">
        <f t="shared" si="20"/>
        <v/>
      </c>
      <c r="DJ256" t="str">
        <f t="shared" si="21"/>
        <v/>
      </c>
      <c r="DK256" t="str">
        <f t="shared" si="22"/>
        <v>No Response to #11</v>
      </c>
      <c r="DL256" t="str">
        <f t="shared" si="23"/>
        <v>No Response to #12</v>
      </c>
    </row>
    <row r="257" spans="1:116">
      <c r="A257">
        <v>5286901805</v>
      </c>
      <c r="B257">
        <v>96559106</v>
      </c>
      <c r="C257" s="1">
        <v>42808.939606481479</v>
      </c>
      <c r="D257" s="1">
        <v>42808.945868055554</v>
      </c>
      <c r="E257" t="s">
        <v>1919</v>
      </c>
      <c r="J257" t="s">
        <v>1920</v>
      </c>
      <c r="K257" t="s">
        <v>1921</v>
      </c>
      <c r="M257" t="s">
        <v>1443</v>
      </c>
      <c r="N257" t="s">
        <v>1041</v>
      </c>
      <c r="O257" t="s">
        <v>1922</v>
      </c>
      <c r="P257">
        <v>4</v>
      </c>
      <c r="Q257">
        <v>5</v>
      </c>
      <c r="R257">
        <v>5</v>
      </c>
      <c r="S257">
        <v>4</v>
      </c>
      <c r="T257">
        <v>4</v>
      </c>
      <c r="U257">
        <v>3</v>
      </c>
      <c r="V257">
        <v>4</v>
      </c>
      <c r="W257">
        <v>3</v>
      </c>
      <c r="X257">
        <v>4</v>
      </c>
      <c r="Y257">
        <v>4</v>
      </c>
      <c r="Z257">
        <v>4</v>
      </c>
      <c r="AB257" t="s">
        <v>174</v>
      </c>
      <c r="AD257" t="s">
        <v>160</v>
      </c>
      <c r="AN257" t="s">
        <v>232</v>
      </c>
      <c r="BI257" t="s">
        <v>124</v>
      </c>
      <c r="BJ257" t="s">
        <v>124</v>
      </c>
      <c r="BK257" t="s">
        <v>124</v>
      </c>
      <c r="BL257" t="s">
        <v>124</v>
      </c>
      <c r="BM257" t="s">
        <v>184</v>
      </c>
      <c r="BN257" t="s">
        <v>176</v>
      </c>
      <c r="BO257" t="s">
        <v>118</v>
      </c>
      <c r="BS257" t="s">
        <v>164</v>
      </c>
      <c r="CF257" t="s">
        <v>122</v>
      </c>
      <c r="CJ257" t="s">
        <v>124</v>
      </c>
      <c r="CK257" t="s">
        <v>213</v>
      </c>
      <c r="CM257" t="s">
        <v>214</v>
      </c>
      <c r="CN257" t="s">
        <v>215</v>
      </c>
      <c r="CO257" s="1">
        <v>42869</v>
      </c>
      <c r="CR257" t="s">
        <v>178</v>
      </c>
      <c r="CS257" t="s">
        <v>127</v>
      </c>
      <c r="CW257" t="s">
        <v>1923</v>
      </c>
      <c r="CX257" t="s">
        <v>149</v>
      </c>
      <c r="CY257" t="s">
        <v>150</v>
      </c>
      <c r="DA257" t="s">
        <v>151</v>
      </c>
      <c r="DB257" t="s">
        <v>128</v>
      </c>
      <c r="DG257" s="16" t="str">
        <f t="shared" si="18"/>
        <v>Yes</v>
      </c>
      <c r="DH257" s="24" t="str">
        <f t="shared" si="19"/>
        <v/>
      </c>
      <c r="DI257" s="24" t="str">
        <f t="shared" si="20"/>
        <v/>
      </c>
      <c r="DJ257" t="str">
        <f t="shared" si="21"/>
        <v/>
      </c>
      <c r="DK257" t="str">
        <f t="shared" si="22"/>
        <v/>
      </c>
      <c r="DL257" t="str">
        <f t="shared" si="23"/>
        <v/>
      </c>
    </row>
    <row r="258" spans="1:116" hidden="1">
      <c r="A258">
        <v>5286817976</v>
      </c>
      <c r="B258">
        <v>96559106</v>
      </c>
      <c r="C258" s="1">
        <v>42808.892789351848</v>
      </c>
      <c r="D258" s="1">
        <v>42808.896377314813</v>
      </c>
      <c r="E258" t="s">
        <v>1924</v>
      </c>
      <c r="J258" t="s">
        <v>1925</v>
      </c>
      <c r="K258" t="s">
        <v>934</v>
      </c>
      <c r="P258">
        <v>4</v>
      </c>
      <c r="Q258">
        <v>5</v>
      </c>
      <c r="R258">
        <v>5</v>
      </c>
      <c r="S258">
        <v>4</v>
      </c>
      <c r="T258">
        <v>5</v>
      </c>
      <c r="U258">
        <v>5</v>
      </c>
      <c r="V258">
        <v>5</v>
      </c>
      <c r="W258">
        <v>3</v>
      </c>
      <c r="X258">
        <v>3</v>
      </c>
      <c r="Y258">
        <v>3</v>
      </c>
      <c r="Z258">
        <v>3</v>
      </c>
      <c r="AB258" t="s">
        <v>174</v>
      </c>
      <c r="AC258" t="s">
        <v>159</v>
      </c>
      <c r="AD258" t="s">
        <v>160</v>
      </c>
      <c r="AN258" t="s">
        <v>232</v>
      </c>
      <c r="AS258" t="s">
        <v>110</v>
      </c>
      <c r="BI258" t="s">
        <v>124</v>
      </c>
      <c r="BJ258" t="s">
        <v>124</v>
      </c>
      <c r="BK258" t="s">
        <v>124</v>
      </c>
      <c r="BL258" t="s">
        <v>124</v>
      </c>
      <c r="BM258" t="s">
        <v>175</v>
      </c>
      <c r="BN258" t="s">
        <v>176</v>
      </c>
      <c r="BO258" t="s">
        <v>185</v>
      </c>
      <c r="BP258" t="s">
        <v>119</v>
      </c>
      <c r="BR258" t="s">
        <v>120</v>
      </c>
      <c r="BV258" t="s">
        <v>165</v>
      </c>
      <c r="BZ258" t="s">
        <v>120</v>
      </c>
      <c r="CA258" t="s">
        <v>142</v>
      </c>
      <c r="CD258" t="s">
        <v>165</v>
      </c>
      <c r="CJ258" t="s">
        <v>124</v>
      </c>
      <c r="CK258" t="s">
        <v>125</v>
      </c>
      <c r="CM258" t="s">
        <v>126</v>
      </c>
      <c r="CO258" s="1">
        <v>42869</v>
      </c>
      <c r="CP258" t="s">
        <v>261</v>
      </c>
      <c r="CT258" t="s">
        <v>147</v>
      </c>
      <c r="DG258" s="16" t="str">
        <f t="shared" si="18"/>
        <v>Yes</v>
      </c>
      <c r="DH258" s="24" t="str">
        <f t="shared" si="19"/>
        <v/>
      </c>
      <c r="DI258" s="24" t="str">
        <f t="shared" si="20"/>
        <v>No Response to #2</v>
      </c>
      <c r="DJ258" t="str">
        <f t="shared" si="21"/>
        <v/>
      </c>
      <c r="DK258" t="str">
        <f t="shared" si="22"/>
        <v/>
      </c>
      <c r="DL258" t="str">
        <f t="shared" si="23"/>
        <v/>
      </c>
    </row>
    <row r="259" spans="1:116">
      <c r="A259">
        <v>5286674886</v>
      </c>
      <c r="B259">
        <v>96559106</v>
      </c>
      <c r="C259" s="1">
        <v>42808.822731481479</v>
      </c>
      <c r="D259" s="1">
        <v>42808.827326388891</v>
      </c>
      <c r="E259" t="s">
        <v>1926</v>
      </c>
      <c r="J259" t="s">
        <v>170</v>
      </c>
      <c r="M259" t="s">
        <v>1761</v>
      </c>
      <c r="N259" t="s">
        <v>490</v>
      </c>
      <c r="P259">
        <v>5</v>
      </c>
      <c r="Q259">
        <v>5</v>
      </c>
      <c r="R259">
        <v>4</v>
      </c>
      <c r="S259">
        <v>5</v>
      </c>
      <c r="T259">
        <v>3</v>
      </c>
      <c r="U259">
        <v>3</v>
      </c>
      <c r="V259">
        <v>3</v>
      </c>
      <c r="W259">
        <v>2</v>
      </c>
      <c r="X259">
        <v>2</v>
      </c>
      <c r="Y259">
        <v>2</v>
      </c>
      <c r="Z259">
        <v>1</v>
      </c>
      <c r="AB259" t="s">
        <v>174</v>
      </c>
      <c r="AD259" t="s">
        <v>160</v>
      </c>
      <c r="AL259" t="s">
        <v>284</v>
      </c>
      <c r="AM259" t="s">
        <v>162</v>
      </c>
      <c r="AN259" t="s">
        <v>232</v>
      </c>
      <c r="BI259" t="s">
        <v>115</v>
      </c>
      <c r="BJ259" t="s">
        <v>115</v>
      </c>
      <c r="BK259" t="s">
        <v>124</v>
      </c>
      <c r="BL259" t="s">
        <v>124</v>
      </c>
      <c r="BM259" t="s">
        <v>116</v>
      </c>
      <c r="BN259" t="s">
        <v>117</v>
      </c>
      <c r="BO259" t="s">
        <v>286</v>
      </c>
      <c r="BP259" t="s">
        <v>119</v>
      </c>
      <c r="BQ259" t="s">
        <v>339</v>
      </c>
      <c r="BU259" t="s">
        <v>121</v>
      </c>
      <c r="BX259" t="s">
        <v>119</v>
      </c>
      <c r="CA259" t="s">
        <v>142</v>
      </c>
      <c r="CF259" t="s">
        <v>122</v>
      </c>
      <c r="CJ259" t="s">
        <v>124</v>
      </c>
      <c r="CK259" t="s">
        <v>177</v>
      </c>
      <c r="CM259" t="s">
        <v>146</v>
      </c>
      <c r="CT259" t="s">
        <v>147</v>
      </c>
      <c r="CY259" t="s">
        <v>150</v>
      </c>
      <c r="DG259" s="16" t="str">
        <f t="shared" ref="DG259:DG322" si="24">IF(ISBLANK(CN259)*1+ISBLANK(CO259)*1+ISBLANK(CP259)*1=3,"No","Yes")</f>
        <v>No</v>
      </c>
      <c r="DH259" s="24" t="str">
        <f t="shared" ref="DH259:DH322" si="25">IF(COUNTBLANK(J259:L259)-3=0,"No Response to #1","")</f>
        <v/>
      </c>
      <c r="DI259" s="24" t="str">
        <f t="shared" ref="DI259:DI322" si="26">IF(COUNTBLANK(M259:O259)-3=0,"No Response to #2","")</f>
        <v/>
      </c>
      <c r="DJ259" t="str">
        <f t="shared" ref="DJ259:DJ322" si="27">IF(COUNTBLANK(AB259:BG259)-32=0,"No Response to #6","")</f>
        <v/>
      </c>
      <c r="DK259" t="str">
        <f t="shared" ref="DK259:DK322" si="28">IF(COUNTBLANK(BP259:BW259)-8=0,"No Response to #11","")</f>
        <v/>
      </c>
      <c r="DL259" t="str">
        <f t="shared" ref="DL259:DL322" si="29">IF(COUNTBLANK(BX259:CF259)-9=0,"No Response to #12","")</f>
        <v/>
      </c>
    </row>
    <row r="260" spans="1:116">
      <c r="A260">
        <v>5286619874</v>
      </c>
      <c r="B260">
        <v>96559106</v>
      </c>
      <c r="C260" s="1">
        <v>42808.801388888889</v>
      </c>
      <c r="D260" s="1">
        <v>42808.805185185185</v>
      </c>
      <c r="E260" t="s">
        <v>1927</v>
      </c>
      <c r="M260" t="s">
        <v>1928</v>
      </c>
      <c r="N260" t="s">
        <v>1401</v>
      </c>
      <c r="O260" t="s">
        <v>1929</v>
      </c>
      <c r="P260">
        <v>5</v>
      </c>
      <c r="Q260">
        <v>2</v>
      </c>
      <c r="R260">
        <v>5</v>
      </c>
      <c r="S260">
        <v>4</v>
      </c>
      <c r="T260">
        <v>3</v>
      </c>
      <c r="U260">
        <v>4</v>
      </c>
      <c r="Y260">
        <v>3</v>
      </c>
      <c r="AD260" t="s">
        <v>160</v>
      </c>
      <c r="AJ260" t="s">
        <v>209</v>
      </c>
      <c r="AP260" t="s">
        <v>135</v>
      </c>
      <c r="AX260" t="s">
        <v>360</v>
      </c>
      <c r="BB260" t="s">
        <v>137</v>
      </c>
      <c r="BI260" t="s">
        <v>124</v>
      </c>
      <c r="BJ260" t="s">
        <v>124</v>
      </c>
      <c r="BK260" t="s">
        <v>124</v>
      </c>
      <c r="BL260" t="s">
        <v>124</v>
      </c>
      <c r="BM260" t="s">
        <v>140</v>
      </c>
      <c r="BN260" t="s">
        <v>176</v>
      </c>
      <c r="BO260" t="s">
        <v>185</v>
      </c>
      <c r="BR260" t="s">
        <v>120</v>
      </c>
      <c r="BT260" t="s">
        <v>142</v>
      </c>
      <c r="BU260" t="s">
        <v>121</v>
      </c>
      <c r="BX260" t="s">
        <v>119</v>
      </c>
      <c r="BZ260" t="s">
        <v>120</v>
      </c>
      <c r="CA260" t="s">
        <v>142</v>
      </c>
      <c r="CJ260" t="s">
        <v>124</v>
      </c>
      <c r="CK260" t="s">
        <v>177</v>
      </c>
      <c r="CM260" t="s">
        <v>214</v>
      </c>
      <c r="CN260" t="s">
        <v>215</v>
      </c>
      <c r="CR260" t="s">
        <v>178</v>
      </c>
      <c r="CX260" t="s">
        <v>149</v>
      </c>
      <c r="DA260" t="s">
        <v>151</v>
      </c>
      <c r="DG260" s="16" t="str">
        <f t="shared" si="24"/>
        <v>Yes</v>
      </c>
      <c r="DH260" s="24" t="str">
        <f t="shared" si="25"/>
        <v>No Response to #1</v>
      </c>
      <c r="DI260" s="24" t="str">
        <f t="shared" si="26"/>
        <v/>
      </c>
      <c r="DJ260" t="str">
        <f t="shared" si="27"/>
        <v/>
      </c>
      <c r="DK260" t="str">
        <f t="shared" si="28"/>
        <v/>
      </c>
      <c r="DL260" t="str">
        <f t="shared" si="29"/>
        <v/>
      </c>
    </row>
    <row r="261" spans="1:116">
      <c r="A261">
        <v>5286516272</v>
      </c>
      <c r="B261">
        <v>96559106</v>
      </c>
      <c r="C261" s="1">
        <v>42808.757731481484</v>
      </c>
      <c r="D261" s="1">
        <v>42808.764189814814</v>
      </c>
      <c r="E261" t="s">
        <v>1930</v>
      </c>
      <c r="J261" t="s">
        <v>203</v>
      </c>
      <c r="K261" t="s">
        <v>1931</v>
      </c>
      <c r="L261" t="s">
        <v>1932</v>
      </c>
      <c r="M261" t="s">
        <v>296</v>
      </c>
      <c r="N261" t="s">
        <v>1933</v>
      </c>
      <c r="O261" t="s">
        <v>1934</v>
      </c>
      <c r="P261">
        <v>4</v>
      </c>
      <c r="Q261">
        <v>5</v>
      </c>
      <c r="R261">
        <v>5</v>
      </c>
      <c r="S261">
        <v>5</v>
      </c>
      <c r="T261">
        <v>5</v>
      </c>
      <c r="U261">
        <v>1</v>
      </c>
      <c r="V261">
        <v>1</v>
      </c>
      <c r="W261">
        <v>2</v>
      </c>
      <c r="X261">
        <v>3</v>
      </c>
      <c r="Y261">
        <v>2</v>
      </c>
      <c r="Z261">
        <v>1</v>
      </c>
      <c r="AB261" t="s">
        <v>174</v>
      </c>
      <c r="AD261" t="s">
        <v>160</v>
      </c>
      <c r="AE261" t="s">
        <v>221</v>
      </c>
      <c r="AF261" t="s">
        <v>366</v>
      </c>
      <c r="AG261" t="s">
        <v>351</v>
      </c>
      <c r="AI261" t="s">
        <v>383</v>
      </c>
      <c r="AJ261" t="s">
        <v>209</v>
      </c>
      <c r="AM261" t="s">
        <v>162</v>
      </c>
      <c r="AN261" t="s">
        <v>232</v>
      </c>
      <c r="AO261" t="s">
        <v>332</v>
      </c>
      <c r="AP261" t="s">
        <v>135</v>
      </c>
      <c r="AU261" t="s">
        <v>111</v>
      </c>
      <c r="AW261" t="s">
        <v>296</v>
      </c>
      <c r="AY261" t="s">
        <v>163</v>
      </c>
      <c r="BC261" t="s">
        <v>196</v>
      </c>
      <c r="BD261" t="s">
        <v>138</v>
      </c>
      <c r="BE261" t="s">
        <v>285</v>
      </c>
      <c r="BH261" t="s">
        <v>1935</v>
      </c>
      <c r="BI261" t="s">
        <v>124</v>
      </c>
      <c r="BJ261" t="s">
        <v>124</v>
      </c>
      <c r="BK261" t="s">
        <v>124</v>
      </c>
      <c r="BL261" t="s">
        <v>124</v>
      </c>
      <c r="BM261" t="s">
        <v>140</v>
      </c>
      <c r="BN261" t="s">
        <v>117</v>
      </c>
      <c r="BO261" t="s">
        <v>185</v>
      </c>
      <c r="BP261" t="s">
        <v>119</v>
      </c>
      <c r="BU261" t="s">
        <v>121</v>
      </c>
      <c r="BW261" t="s">
        <v>480</v>
      </c>
      <c r="CB261" t="s">
        <v>121</v>
      </c>
      <c r="CE261" t="s">
        <v>632</v>
      </c>
      <c r="CF261" t="s">
        <v>122</v>
      </c>
      <c r="CJ261" t="s">
        <v>124</v>
      </c>
      <c r="CK261" t="s">
        <v>213</v>
      </c>
      <c r="CM261" t="s">
        <v>126</v>
      </c>
      <c r="CN261" t="s">
        <v>215</v>
      </c>
      <c r="CS261" t="s">
        <v>127</v>
      </c>
      <c r="CX261" t="s">
        <v>149</v>
      </c>
      <c r="CY261" t="s">
        <v>150</v>
      </c>
      <c r="DA261" t="s">
        <v>151</v>
      </c>
      <c r="DB261" t="s">
        <v>128</v>
      </c>
      <c r="DG261" s="16" t="str">
        <f t="shared" si="24"/>
        <v>Yes</v>
      </c>
      <c r="DH261" s="24" t="str">
        <f t="shared" si="25"/>
        <v/>
      </c>
      <c r="DI261" s="24" t="str">
        <f t="shared" si="26"/>
        <v/>
      </c>
      <c r="DJ261" t="str">
        <f t="shared" si="27"/>
        <v/>
      </c>
      <c r="DK261" t="str">
        <f t="shared" si="28"/>
        <v/>
      </c>
      <c r="DL261" t="str">
        <f t="shared" si="29"/>
        <v/>
      </c>
    </row>
    <row r="262" spans="1:116">
      <c r="A262">
        <v>5286509828</v>
      </c>
      <c r="B262">
        <v>96559106</v>
      </c>
      <c r="C262" s="1">
        <v>42808.755682870367</v>
      </c>
      <c r="D262" s="1">
        <v>42808.761747685188</v>
      </c>
      <c r="E262" t="s">
        <v>1936</v>
      </c>
      <c r="J262" t="s">
        <v>203</v>
      </c>
      <c r="K262" t="s">
        <v>131</v>
      </c>
      <c r="L262" t="s">
        <v>786</v>
      </c>
      <c r="M262" t="s">
        <v>1937</v>
      </c>
      <c r="N262" t="s">
        <v>1938</v>
      </c>
      <c r="P262">
        <v>5</v>
      </c>
      <c r="Q262">
        <v>5</v>
      </c>
      <c r="R262">
        <v>5</v>
      </c>
      <c r="S262">
        <v>3</v>
      </c>
      <c r="T262">
        <v>3</v>
      </c>
      <c r="U262">
        <v>4</v>
      </c>
      <c r="V262">
        <v>4</v>
      </c>
      <c r="W262">
        <v>3</v>
      </c>
      <c r="X262">
        <v>4</v>
      </c>
      <c r="Y262">
        <v>3</v>
      </c>
      <c r="Z262">
        <v>3</v>
      </c>
      <c r="AB262" t="s">
        <v>174</v>
      </c>
      <c r="AC262" t="s">
        <v>159</v>
      </c>
      <c r="AD262" t="s">
        <v>160</v>
      </c>
      <c r="AP262" t="s">
        <v>135</v>
      </c>
      <c r="BC262" t="s">
        <v>196</v>
      </c>
      <c r="BI262" t="s">
        <v>115</v>
      </c>
      <c r="BJ262" t="s">
        <v>124</v>
      </c>
      <c r="BK262" t="s">
        <v>124</v>
      </c>
      <c r="BL262" t="s">
        <v>124</v>
      </c>
      <c r="BM262" t="s">
        <v>140</v>
      </c>
      <c r="BN262" t="s">
        <v>176</v>
      </c>
      <c r="BO262" t="s">
        <v>118</v>
      </c>
      <c r="BP262" t="s">
        <v>119</v>
      </c>
      <c r="BR262" t="s">
        <v>120</v>
      </c>
      <c r="BS262" t="s">
        <v>164</v>
      </c>
      <c r="BZ262" t="s">
        <v>120</v>
      </c>
      <c r="CB262" t="s">
        <v>121</v>
      </c>
      <c r="CF262" t="s">
        <v>122</v>
      </c>
      <c r="CG262" t="s">
        <v>1939</v>
      </c>
      <c r="CI262" t="s">
        <v>1940</v>
      </c>
      <c r="CJ262" t="s">
        <v>124</v>
      </c>
      <c r="CK262" t="s">
        <v>213</v>
      </c>
      <c r="CM262" t="s">
        <v>146</v>
      </c>
      <c r="CN262" t="s">
        <v>215</v>
      </c>
      <c r="CO262" s="1">
        <v>42869</v>
      </c>
      <c r="CS262" t="s">
        <v>127</v>
      </c>
      <c r="CX262" t="s">
        <v>149</v>
      </c>
      <c r="CY262" t="s">
        <v>150</v>
      </c>
      <c r="DA262" t="s">
        <v>151</v>
      </c>
      <c r="DB262" t="s">
        <v>128</v>
      </c>
      <c r="DD262" t="s">
        <v>225</v>
      </c>
      <c r="DG262" s="16" t="str">
        <f t="shared" si="24"/>
        <v>Yes</v>
      </c>
      <c r="DH262" s="24" t="str">
        <f t="shared" si="25"/>
        <v/>
      </c>
      <c r="DI262" s="24" t="str">
        <f t="shared" si="26"/>
        <v/>
      </c>
      <c r="DJ262" t="str">
        <f t="shared" si="27"/>
        <v/>
      </c>
      <c r="DK262" t="str">
        <f t="shared" si="28"/>
        <v/>
      </c>
      <c r="DL262" t="str">
        <f t="shared" si="29"/>
        <v/>
      </c>
    </row>
    <row r="263" spans="1:116">
      <c r="A263">
        <v>5286441704</v>
      </c>
      <c r="B263">
        <v>96559106</v>
      </c>
      <c r="C263" s="1">
        <v>42808.72965277778</v>
      </c>
      <c r="D263" s="1">
        <v>42808.735138888886</v>
      </c>
      <c r="E263" t="s">
        <v>1941</v>
      </c>
      <c r="J263" t="s">
        <v>1942</v>
      </c>
      <c r="K263" t="s">
        <v>1943</v>
      </c>
      <c r="L263" t="s">
        <v>1944</v>
      </c>
      <c r="M263" t="s">
        <v>1945</v>
      </c>
      <c r="N263" t="s">
        <v>1946</v>
      </c>
      <c r="P263">
        <v>4</v>
      </c>
      <c r="Q263">
        <v>5</v>
      </c>
      <c r="R263">
        <v>4</v>
      </c>
      <c r="S263">
        <v>4</v>
      </c>
      <c r="T263">
        <v>4</v>
      </c>
      <c r="U263">
        <v>3</v>
      </c>
      <c r="V263">
        <v>3</v>
      </c>
      <c r="W263">
        <v>3</v>
      </c>
      <c r="X263">
        <v>3</v>
      </c>
      <c r="Y263">
        <v>4</v>
      </c>
      <c r="Z263">
        <v>2</v>
      </c>
      <c r="AA263" t="s">
        <v>1947</v>
      </c>
      <c r="AB263" t="s">
        <v>174</v>
      </c>
      <c r="AD263" t="s">
        <v>160</v>
      </c>
      <c r="BI263" t="s">
        <v>115</v>
      </c>
      <c r="BJ263" t="s">
        <v>115</v>
      </c>
      <c r="BK263" t="s">
        <v>124</v>
      </c>
      <c r="BL263" t="s">
        <v>124</v>
      </c>
      <c r="BM263" t="s">
        <v>352</v>
      </c>
      <c r="BN263" t="s">
        <v>117</v>
      </c>
      <c r="BO263" t="s">
        <v>260</v>
      </c>
      <c r="BP263" t="s">
        <v>119</v>
      </c>
      <c r="BT263" t="s">
        <v>142</v>
      </c>
      <c r="BW263" t="s">
        <v>480</v>
      </c>
      <c r="BX263" t="s">
        <v>119</v>
      </c>
      <c r="BZ263" t="s">
        <v>120</v>
      </c>
      <c r="CA263" t="s">
        <v>142</v>
      </c>
      <c r="CG263" t="s">
        <v>1948</v>
      </c>
      <c r="CH263" t="s">
        <v>1949</v>
      </c>
      <c r="CI263" t="s">
        <v>1950</v>
      </c>
      <c r="CJ263" t="s">
        <v>124</v>
      </c>
      <c r="CK263" t="s">
        <v>256</v>
      </c>
      <c r="CM263" t="s">
        <v>146</v>
      </c>
      <c r="CT263" t="s">
        <v>147</v>
      </c>
      <c r="CW263" t="s">
        <v>1951</v>
      </c>
      <c r="CY263" t="s">
        <v>150</v>
      </c>
      <c r="DG263" s="16" t="str">
        <f t="shared" si="24"/>
        <v>No</v>
      </c>
      <c r="DH263" s="24" t="str">
        <f t="shared" si="25"/>
        <v/>
      </c>
      <c r="DI263" s="24" t="str">
        <f t="shared" si="26"/>
        <v/>
      </c>
      <c r="DJ263" t="str">
        <f t="shared" si="27"/>
        <v/>
      </c>
      <c r="DK263" t="str">
        <f t="shared" si="28"/>
        <v/>
      </c>
      <c r="DL263" t="str">
        <f t="shared" si="29"/>
        <v/>
      </c>
    </row>
    <row r="264" spans="1:116">
      <c r="A264">
        <v>5286378374</v>
      </c>
      <c r="B264">
        <v>96559106</v>
      </c>
      <c r="C264" s="1">
        <v>42808.50922453704</v>
      </c>
      <c r="D264" s="1">
        <v>42808.710324074076</v>
      </c>
      <c r="E264" t="s">
        <v>1952</v>
      </c>
      <c r="J264" t="s">
        <v>189</v>
      </c>
      <c r="K264" t="s">
        <v>203</v>
      </c>
      <c r="L264" t="s">
        <v>1953</v>
      </c>
      <c r="M264" t="s">
        <v>1954</v>
      </c>
      <c r="N264" t="s">
        <v>1955</v>
      </c>
      <c r="O264" t="s">
        <v>1956</v>
      </c>
      <c r="P264">
        <v>3</v>
      </c>
      <c r="Q264">
        <v>4</v>
      </c>
      <c r="R264">
        <v>5</v>
      </c>
      <c r="S264">
        <v>4</v>
      </c>
      <c r="T264">
        <v>4</v>
      </c>
      <c r="U264">
        <v>4</v>
      </c>
      <c r="V264">
        <v>4</v>
      </c>
      <c r="W264">
        <v>4</v>
      </c>
      <c r="X264">
        <v>4</v>
      </c>
      <c r="Y264">
        <v>4</v>
      </c>
      <c r="Z264">
        <v>4</v>
      </c>
      <c r="AA264" t="s">
        <v>1957</v>
      </c>
      <c r="AC264" t="s">
        <v>159</v>
      </c>
      <c r="AD264" t="s">
        <v>160</v>
      </c>
      <c r="AP264" t="s">
        <v>135</v>
      </c>
      <c r="BA264" t="s">
        <v>195</v>
      </c>
      <c r="BF264" t="s">
        <v>113</v>
      </c>
      <c r="BI264" t="s">
        <v>124</v>
      </c>
      <c r="BJ264" t="s">
        <v>124</v>
      </c>
      <c r="BK264" t="s">
        <v>124</v>
      </c>
      <c r="BL264" t="s">
        <v>124</v>
      </c>
      <c r="BM264" t="s">
        <v>175</v>
      </c>
      <c r="BN264" t="s">
        <v>222</v>
      </c>
      <c r="BO264" t="s">
        <v>118</v>
      </c>
      <c r="BR264" t="s">
        <v>120</v>
      </c>
      <c r="BS264" t="s">
        <v>164</v>
      </c>
      <c r="BV264" t="s">
        <v>165</v>
      </c>
      <c r="BZ264" t="s">
        <v>120</v>
      </c>
      <c r="CD264" t="s">
        <v>165</v>
      </c>
      <c r="CF264" t="s">
        <v>122</v>
      </c>
      <c r="CG264" t="s">
        <v>1958</v>
      </c>
      <c r="CH264" t="s">
        <v>1959</v>
      </c>
      <c r="CI264" t="s">
        <v>1960</v>
      </c>
      <c r="CJ264" t="s">
        <v>124</v>
      </c>
      <c r="CK264" t="s">
        <v>213</v>
      </c>
      <c r="CM264" t="s">
        <v>126</v>
      </c>
      <c r="CO264" s="1">
        <v>42869</v>
      </c>
      <c r="CT264" t="s">
        <v>147</v>
      </c>
      <c r="CX264" t="s">
        <v>149</v>
      </c>
      <c r="DA264" t="s">
        <v>151</v>
      </c>
      <c r="DB264" t="s">
        <v>128</v>
      </c>
      <c r="DG264" s="16" t="str">
        <f t="shared" si="24"/>
        <v>Yes</v>
      </c>
      <c r="DH264" s="24" t="str">
        <f t="shared" si="25"/>
        <v/>
      </c>
      <c r="DI264" s="24" t="str">
        <f t="shared" si="26"/>
        <v/>
      </c>
      <c r="DJ264" t="str">
        <f t="shared" si="27"/>
        <v/>
      </c>
      <c r="DK264" t="str">
        <f t="shared" si="28"/>
        <v/>
      </c>
      <c r="DL264" t="str">
        <f t="shared" si="29"/>
        <v/>
      </c>
    </row>
    <row r="265" spans="1:116">
      <c r="A265">
        <v>5286262091</v>
      </c>
      <c r="B265">
        <v>96559106</v>
      </c>
      <c r="C265" s="1">
        <v>42808.034780092596</v>
      </c>
      <c r="D265" s="1">
        <v>42808.665659722225</v>
      </c>
      <c r="E265" t="s">
        <v>1961</v>
      </c>
      <c r="J265" t="s">
        <v>1962</v>
      </c>
      <c r="K265" t="s">
        <v>1963</v>
      </c>
      <c r="L265" t="s">
        <v>1479</v>
      </c>
      <c r="M265" t="s">
        <v>645</v>
      </c>
      <c r="N265" t="s">
        <v>315</v>
      </c>
      <c r="O265" t="s">
        <v>1964</v>
      </c>
      <c r="P265">
        <v>5</v>
      </c>
      <c r="Q265">
        <v>5</v>
      </c>
      <c r="R265">
        <v>5</v>
      </c>
      <c r="S265">
        <v>4</v>
      </c>
      <c r="T265">
        <v>3</v>
      </c>
      <c r="U265">
        <v>5</v>
      </c>
      <c r="V265">
        <v>4</v>
      </c>
      <c r="W265">
        <v>3</v>
      </c>
      <c r="X265">
        <v>3</v>
      </c>
      <c r="Y265">
        <v>3</v>
      </c>
      <c r="Z265">
        <v>3</v>
      </c>
      <c r="AB265" t="s">
        <v>174</v>
      </c>
      <c r="AD265" t="s">
        <v>160</v>
      </c>
      <c r="AE265" t="s">
        <v>221</v>
      </c>
      <c r="AI265" t="s">
        <v>383</v>
      </c>
      <c r="AJ265" t="s">
        <v>209</v>
      </c>
      <c r="AN265" t="s">
        <v>232</v>
      </c>
      <c r="AY265" t="s">
        <v>163</v>
      </c>
      <c r="BD265" t="s">
        <v>138</v>
      </c>
      <c r="BE265" t="s">
        <v>285</v>
      </c>
      <c r="BI265" t="s">
        <v>115</v>
      </c>
      <c r="BJ265" t="s">
        <v>115</v>
      </c>
      <c r="BK265" t="s">
        <v>124</v>
      </c>
      <c r="BL265" t="s">
        <v>124</v>
      </c>
      <c r="BM265" t="s">
        <v>175</v>
      </c>
      <c r="BN265" t="s">
        <v>176</v>
      </c>
      <c r="BO265" t="s">
        <v>118</v>
      </c>
      <c r="BP265" t="s">
        <v>119</v>
      </c>
      <c r="BR265" t="s">
        <v>120</v>
      </c>
      <c r="BS265" t="s">
        <v>164</v>
      </c>
      <c r="BT265" t="s">
        <v>142</v>
      </c>
      <c r="BU265" t="s">
        <v>121</v>
      </c>
      <c r="BV265" t="s">
        <v>165</v>
      </c>
      <c r="BZ265" t="s">
        <v>120</v>
      </c>
      <c r="CA265" t="s">
        <v>142</v>
      </c>
      <c r="CB265" t="s">
        <v>121</v>
      </c>
      <c r="CD265" t="s">
        <v>165</v>
      </c>
      <c r="CF265" t="s">
        <v>122</v>
      </c>
      <c r="CI265" t="s">
        <v>1965</v>
      </c>
      <c r="CJ265" t="s">
        <v>124</v>
      </c>
      <c r="CK265" t="s">
        <v>168</v>
      </c>
      <c r="CM265" t="s">
        <v>126</v>
      </c>
      <c r="CN265" t="s">
        <v>215</v>
      </c>
      <c r="CO265" s="1">
        <v>42869</v>
      </c>
      <c r="CS265" t="s">
        <v>127</v>
      </c>
      <c r="CT265" t="s">
        <v>147</v>
      </c>
      <c r="DA265" t="s">
        <v>151</v>
      </c>
      <c r="DB265" t="s">
        <v>128</v>
      </c>
      <c r="DC265" t="s">
        <v>152</v>
      </c>
      <c r="DD265" t="s">
        <v>225</v>
      </c>
      <c r="DG265" s="16" t="str">
        <f t="shared" si="24"/>
        <v>Yes</v>
      </c>
      <c r="DH265" s="24" t="str">
        <f t="shared" si="25"/>
        <v/>
      </c>
      <c r="DI265" s="24" t="str">
        <f t="shared" si="26"/>
        <v/>
      </c>
      <c r="DJ265" t="str">
        <f t="shared" si="27"/>
        <v/>
      </c>
      <c r="DK265" t="str">
        <f t="shared" si="28"/>
        <v/>
      </c>
      <c r="DL265" t="str">
        <f t="shared" si="29"/>
        <v/>
      </c>
    </row>
    <row r="266" spans="1:116">
      <c r="A266">
        <v>5286043639</v>
      </c>
      <c r="B266">
        <v>96559106</v>
      </c>
      <c r="C266" s="1">
        <v>42808.564618055556</v>
      </c>
      <c r="D266" s="1">
        <v>42808.577824074076</v>
      </c>
      <c r="E266" t="s">
        <v>1966</v>
      </c>
      <c r="J266" t="s">
        <v>170</v>
      </c>
      <c r="K266" t="s">
        <v>488</v>
      </c>
      <c r="L266" t="s">
        <v>1967</v>
      </c>
      <c r="M266" t="s">
        <v>1968</v>
      </c>
      <c r="N266" t="s">
        <v>1969</v>
      </c>
      <c r="O266" t="s">
        <v>1970</v>
      </c>
      <c r="P266">
        <v>5</v>
      </c>
      <c r="Q266">
        <v>5</v>
      </c>
      <c r="R266">
        <v>5</v>
      </c>
      <c r="S266">
        <v>4</v>
      </c>
      <c r="T266">
        <v>5</v>
      </c>
      <c r="U266">
        <v>3</v>
      </c>
      <c r="V266">
        <v>3</v>
      </c>
      <c r="W266">
        <v>3</v>
      </c>
      <c r="X266">
        <v>3</v>
      </c>
      <c r="Y266">
        <v>3</v>
      </c>
      <c r="Z266">
        <v>3</v>
      </c>
      <c r="AA266" t="s">
        <v>1971</v>
      </c>
      <c r="AB266" t="s">
        <v>174</v>
      </c>
      <c r="AD266" t="s">
        <v>160</v>
      </c>
      <c r="AH266" t="s">
        <v>244</v>
      </c>
      <c r="AM266" t="s">
        <v>162</v>
      </c>
      <c r="AU266" t="s">
        <v>111</v>
      </c>
      <c r="AW266" t="s">
        <v>296</v>
      </c>
      <c r="BI266" t="s">
        <v>115</v>
      </c>
      <c r="BJ266" t="s">
        <v>115</v>
      </c>
      <c r="BK266" t="s">
        <v>124</v>
      </c>
      <c r="BL266" t="s">
        <v>124</v>
      </c>
      <c r="BM266" t="s">
        <v>175</v>
      </c>
      <c r="BN266" t="s">
        <v>176</v>
      </c>
      <c r="BO266" t="s">
        <v>141</v>
      </c>
      <c r="BQ266" t="s">
        <v>339</v>
      </c>
      <c r="BR266" t="s">
        <v>120</v>
      </c>
      <c r="BS266" t="s">
        <v>164</v>
      </c>
      <c r="BZ266" t="s">
        <v>120</v>
      </c>
      <c r="CB266" t="s">
        <v>121</v>
      </c>
      <c r="CF266" t="s">
        <v>122</v>
      </c>
      <c r="CG266" t="s">
        <v>1972</v>
      </c>
      <c r="CH266" t="s">
        <v>1973</v>
      </c>
      <c r="CI266" t="s">
        <v>1974</v>
      </c>
      <c r="CJ266" t="s">
        <v>124</v>
      </c>
      <c r="CK266" t="s">
        <v>144</v>
      </c>
      <c r="CL266" t="s">
        <v>1975</v>
      </c>
      <c r="CM266" t="s">
        <v>146</v>
      </c>
      <c r="CO266" s="1">
        <v>42869</v>
      </c>
      <c r="CP266" t="s">
        <v>261</v>
      </c>
      <c r="CQ266" t="s">
        <v>308</v>
      </c>
      <c r="CT266" t="s">
        <v>147</v>
      </c>
      <c r="CW266" t="s">
        <v>1976</v>
      </c>
      <c r="CY266" t="s">
        <v>150</v>
      </c>
      <c r="DA266" t="s">
        <v>151</v>
      </c>
      <c r="DG266" s="16" t="str">
        <f t="shared" si="24"/>
        <v>Yes</v>
      </c>
      <c r="DH266" s="24" t="str">
        <f t="shared" si="25"/>
        <v/>
      </c>
      <c r="DI266" s="24" t="str">
        <f t="shared" si="26"/>
        <v/>
      </c>
      <c r="DJ266" t="str">
        <f t="shared" si="27"/>
        <v/>
      </c>
      <c r="DK266" t="str">
        <f t="shared" si="28"/>
        <v/>
      </c>
      <c r="DL266" t="str">
        <f t="shared" si="29"/>
        <v/>
      </c>
    </row>
    <row r="267" spans="1:116">
      <c r="A267">
        <v>5286037105</v>
      </c>
      <c r="B267">
        <v>96559106</v>
      </c>
      <c r="C267" s="1">
        <v>42808.558518518519</v>
      </c>
      <c r="D267" s="1">
        <v>42808.574895833335</v>
      </c>
      <c r="E267" t="s">
        <v>1977</v>
      </c>
      <c r="J267" t="s">
        <v>189</v>
      </c>
      <c r="M267" t="s">
        <v>1431</v>
      </c>
      <c r="N267" t="s">
        <v>1978</v>
      </c>
      <c r="O267" t="s">
        <v>1979</v>
      </c>
      <c r="P267">
        <v>4</v>
      </c>
      <c r="Q267">
        <v>5</v>
      </c>
      <c r="R267">
        <v>5</v>
      </c>
      <c r="S267">
        <v>5</v>
      </c>
      <c r="T267">
        <v>5</v>
      </c>
      <c r="U267">
        <v>2</v>
      </c>
      <c r="V267">
        <v>1</v>
      </c>
      <c r="W267">
        <v>1</v>
      </c>
      <c r="X267">
        <v>1</v>
      </c>
      <c r="Y267">
        <v>1</v>
      </c>
      <c r="Z267">
        <v>1</v>
      </c>
      <c r="AA267" t="s">
        <v>1980</v>
      </c>
      <c r="AB267" t="s">
        <v>174</v>
      </c>
      <c r="AC267" t="s">
        <v>159</v>
      </c>
      <c r="AD267" t="s">
        <v>160</v>
      </c>
      <c r="AM267" t="s">
        <v>162</v>
      </c>
      <c r="AN267" t="s">
        <v>232</v>
      </c>
      <c r="BI267" t="s">
        <v>124</v>
      </c>
      <c r="BJ267" t="s">
        <v>124</v>
      </c>
      <c r="BK267" t="s">
        <v>124</v>
      </c>
      <c r="BL267" t="s">
        <v>124</v>
      </c>
      <c r="BM267" t="s">
        <v>116</v>
      </c>
      <c r="BN267" t="s">
        <v>117</v>
      </c>
      <c r="BO267" t="s">
        <v>286</v>
      </c>
      <c r="BP267" t="s">
        <v>119</v>
      </c>
      <c r="BR267" t="s">
        <v>120</v>
      </c>
      <c r="BU267" t="s">
        <v>121</v>
      </c>
      <c r="BZ267" t="s">
        <v>120</v>
      </c>
      <c r="CD267" t="s">
        <v>165</v>
      </c>
      <c r="CF267" t="s">
        <v>122</v>
      </c>
      <c r="CJ267" t="s">
        <v>124</v>
      </c>
      <c r="CK267" t="s">
        <v>168</v>
      </c>
      <c r="CM267" t="s">
        <v>126</v>
      </c>
      <c r="CO267" s="1">
        <v>42869</v>
      </c>
      <c r="CS267" t="s">
        <v>127</v>
      </c>
      <c r="CT267" t="s">
        <v>147</v>
      </c>
      <c r="CY267" t="s">
        <v>150</v>
      </c>
      <c r="DA267" t="s">
        <v>151</v>
      </c>
      <c r="DB267" t="s">
        <v>128</v>
      </c>
      <c r="DG267" s="16" t="str">
        <f t="shared" si="24"/>
        <v>Yes</v>
      </c>
      <c r="DH267" s="24" t="str">
        <f t="shared" si="25"/>
        <v/>
      </c>
      <c r="DI267" s="24" t="str">
        <f t="shared" si="26"/>
        <v/>
      </c>
      <c r="DJ267" t="str">
        <f t="shared" si="27"/>
        <v/>
      </c>
      <c r="DK267" t="str">
        <f t="shared" si="28"/>
        <v/>
      </c>
      <c r="DL267" t="str">
        <f t="shared" si="29"/>
        <v/>
      </c>
    </row>
    <row r="268" spans="1:116">
      <c r="A268">
        <v>5285934089</v>
      </c>
      <c r="B268">
        <v>96559106</v>
      </c>
      <c r="C268" s="1">
        <v>42808.51458333333</v>
      </c>
      <c r="D268" s="1">
        <v>42808.524861111109</v>
      </c>
      <c r="E268" t="s">
        <v>1981</v>
      </c>
      <c r="J268" t="s">
        <v>1982</v>
      </c>
      <c r="K268" t="s">
        <v>203</v>
      </c>
      <c r="L268" t="s">
        <v>1983</v>
      </c>
      <c r="M268" t="s">
        <v>1984</v>
      </c>
      <c r="N268" t="s">
        <v>172</v>
      </c>
      <c r="O268" t="s">
        <v>1985</v>
      </c>
      <c r="P268">
        <v>5</v>
      </c>
      <c r="Q268">
        <v>5</v>
      </c>
      <c r="R268">
        <v>5</v>
      </c>
      <c r="S268">
        <v>5</v>
      </c>
      <c r="T268">
        <v>5</v>
      </c>
      <c r="U268">
        <v>3</v>
      </c>
      <c r="V268">
        <v>3</v>
      </c>
      <c r="W268">
        <v>3</v>
      </c>
      <c r="X268">
        <v>2</v>
      </c>
      <c r="Y268">
        <v>2</v>
      </c>
      <c r="Z268">
        <v>2</v>
      </c>
      <c r="AB268" t="s">
        <v>174</v>
      </c>
      <c r="AE268" t="s">
        <v>221</v>
      </c>
      <c r="AG268" t="s">
        <v>351</v>
      </c>
      <c r="AH268" t="s">
        <v>244</v>
      </c>
      <c r="AM268" t="s">
        <v>162</v>
      </c>
      <c r="AN268" t="s">
        <v>232</v>
      </c>
      <c r="AO268" t="s">
        <v>332</v>
      </c>
      <c r="AP268" t="s">
        <v>135</v>
      </c>
      <c r="AR268" t="s">
        <v>136</v>
      </c>
      <c r="AV268" t="s">
        <v>112</v>
      </c>
      <c r="BB268" t="s">
        <v>137</v>
      </c>
      <c r="BC268" t="s">
        <v>196</v>
      </c>
      <c r="BI268" t="s">
        <v>115</v>
      </c>
      <c r="BJ268" t="s">
        <v>124</v>
      </c>
      <c r="BK268" t="s">
        <v>124</v>
      </c>
      <c r="BL268" t="s">
        <v>124</v>
      </c>
      <c r="BM268" t="s">
        <v>175</v>
      </c>
      <c r="BN268" t="s">
        <v>176</v>
      </c>
      <c r="BO268" t="s">
        <v>353</v>
      </c>
      <c r="BR268" t="s">
        <v>120</v>
      </c>
      <c r="BS268" t="s">
        <v>164</v>
      </c>
      <c r="BU268" t="s">
        <v>121</v>
      </c>
      <c r="BX268" t="s">
        <v>119</v>
      </c>
      <c r="CC268" t="s">
        <v>233</v>
      </c>
      <c r="CF268" t="s">
        <v>122</v>
      </c>
      <c r="CG268" t="s">
        <v>1986</v>
      </c>
      <c r="CH268" t="s">
        <v>1987</v>
      </c>
      <c r="CJ268" t="s">
        <v>124</v>
      </c>
      <c r="CK268" t="s">
        <v>125</v>
      </c>
      <c r="CM268" t="s">
        <v>214</v>
      </c>
      <c r="CN268" t="s">
        <v>215</v>
      </c>
      <c r="CO268" s="1">
        <v>42869</v>
      </c>
      <c r="CS268" t="s">
        <v>127</v>
      </c>
      <c r="DA268" t="s">
        <v>151</v>
      </c>
      <c r="DB268" t="s">
        <v>128</v>
      </c>
      <c r="DG268" s="16" t="str">
        <f t="shared" si="24"/>
        <v>Yes</v>
      </c>
      <c r="DH268" s="24" t="str">
        <f t="shared" si="25"/>
        <v/>
      </c>
      <c r="DI268" s="24" t="str">
        <f t="shared" si="26"/>
        <v/>
      </c>
      <c r="DJ268" t="str">
        <f t="shared" si="27"/>
        <v/>
      </c>
      <c r="DK268" t="str">
        <f t="shared" si="28"/>
        <v/>
      </c>
      <c r="DL268" t="str">
        <f t="shared" si="29"/>
        <v/>
      </c>
    </row>
    <row r="269" spans="1:116">
      <c r="A269">
        <v>5285907373</v>
      </c>
      <c r="B269">
        <v>96559106</v>
      </c>
      <c r="C269" s="1">
        <v>42808.498969907407</v>
      </c>
      <c r="D269" s="1">
        <v>42808.508437500001</v>
      </c>
      <c r="E269" t="s">
        <v>1988</v>
      </c>
      <c r="J269" t="s">
        <v>1989</v>
      </c>
      <c r="K269" t="s">
        <v>189</v>
      </c>
      <c r="L269" t="s">
        <v>509</v>
      </c>
      <c r="M269" t="s">
        <v>1990</v>
      </c>
      <c r="N269" t="s">
        <v>651</v>
      </c>
      <c r="O269" t="s">
        <v>192</v>
      </c>
      <c r="P269">
        <v>5</v>
      </c>
      <c r="Q269">
        <v>5</v>
      </c>
      <c r="R269">
        <v>3</v>
      </c>
      <c r="S269">
        <v>5</v>
      </c>
      <c r="T269">
        <v>5</v>
      </c>
      <c r="U269">
        <v>3</v>
      </c>
      <c r="V269">
        <v>3</v>
      </c>
      <c r="W269">
        <v>3</v>
      </c>
      <c r="X269">
        <v>3</v>
      </c>
      <c r="Y269">
        <v>3</v>
      </c>
      <c r="Z269">
        <v>3</v>
      </c>
      <c r="AA269" t="s">
        <v>1991</v>
      </c>
      <c r="AB269" t="s">
        <v>174</v>
      </c>
      <c r="AC269" t="s">
        <v>159</v>
      </c>
      <c r="AD269" t="s">
        <v>160</v>
      </c>
      <c r="AJ269" t="s">
        <v>209</v>
      </c>
      <c r="AL269" t="s">
        <v>284</v>
      </c>
      <c r="BC269" t="s">
        <v>196</v>
      </c>
      <c r="BI269" t="s">
        <v>115</v>
      </c>
      <c r="BJ269" t="s">
        <v>115</v>
      </c>
      <c r="BK269" t="s">
        <v>124</v>
      </c>
      <c r="BL269" t="s">
        <v>124</v>
      </c>
      <c r="BM269" t="s">
        <v>175</v>
      </c>
      <c r="BN269" t="s">
        <v>176</v>
      </c>
      <c r="BO269" t="s">
        <v>185</v>
      </c>
      <c r="CF269" t="s">
        <v>122</v>
      </c>
      <c r="CG269" t="s">
        <v>1992</v>
      </c>
      <c r="CH269" t="s">
        <v>1993</v>
      </c>
      <c r="CI269" t="s">
        <v>1994</v>
      </c>
      <c r="CJ269" t="s">
        <v>124</v>
      </c>
      <c r="CK269" t="s">
        <v>248</v>
      </c>
      <c r="CM269" t="s">
        <v>214</v>
      </c>
      <c r="CR269" t="s">
        <v>178</v>
      </c>
      <c r="CS269" t="s">
        <v>127</v>
      </c>
      <c r="CW269" t="s">
        <v>1995</v>
      </c>
      <c r="CX269" t="s">
        <v>149</v>
      </c>
      <c r="CY269" t="s">
        <v>150</v>
      </c>
      <c r="DA269" t="s">
        <v>151</v>
      </c>
      <c r="DG269" s="16" t="str">
        <f t="shared" si="24"/>
        <v>No</v>
      </c>
      <c r="DH269" s="24" t="str">
        <f t="shared" si="25"/>
        <v/>
      </c>
      <c r="DI269" s="24" t="str">
        <f t="shared" si="26"/>
        <v/>
      </c>
      <c r="DJ269" t="str">
        <f t="shared" si="27"/>
        <v/>
      </c>
      <c r="DK269" t="str">
        <f t="shared" si="28"/>
        <v>No Response to #11</v>
      </c>
      <c r="DL269" t="str">
        <f t="shared" si="29"/>
        <v/>
      </c>
    </row>
    <row r="270" spans="1:116">
      <c r="A270">
        <v>5285415983</v>
      </c>
      <c r="B270">
        <v>96559106</v>
      </c>
      <c r="C270" s="1">
        <v>42808.056087962963</v>
      </c>
      <c r="D270" s="1">
        <v>42808.061851851853</v>
      </c>
      <c r="E270" t="s">
        <v>1996</v>
      </c>
      <c r="J270" t="s">
        <v>1997</v>
      </c>
      <c r="M270" t="s">
        <v>1517</v>
      </c>
      <c r="N270" t="s">
        <v>1998</v>
      </c>
      <c r="O270" t="s">
        <v>1999</v>
      </c>
      <c r="P270">
        <v>5</v>
      </c>
      <c r="Q270">
        <v>5</v>
      </c>
      <c r="R270">
        <v>5</v>
      </c>
      <c r="S270">
        <v>5</v>
      </c>
      <c r="T270">
        <v>5</v>
      </c>
      <c r="U270">
        <v>4</v>
      </c>
      <c r="V270">
        <v>4</v>
      </c>
      <c r="W270">
        <v>3</v>
      </c>
      <c r="X270">
        <v>2</v>
      </c>
      <c r="Y270">
        <v>3</v>
      </c>
      <c r="Z270">
        <v>3</v>
      </c>
      <c r="AD270" t="s">
        <v>160</v>
      </c>
      <c r="AE270" t="s">
        <v>221</v>
      </c>
      <c r="AI270" t="s">
        <v>383</v>
      </c>
      <c r="AJ270" t="s">
        <v>209</v>
      </c>
      <c r="AM270" t="s">
        <v>162</v>
      </c>
      <c r="AN270" t="s">
        <v>232</v>
      </c>
      <c r="AP270" t="s">
        <v>135</v>
      </c>
      <c r="BC270" t="s">
        <v>196</v>
      </c>
      <c r="BD270" t="s">
        <v>138</v>
      </c>
      <c r="BE270" t="s">
        <v>285</v>
      </c>
      <c r="BI270" t="s">
        <v>115</v>
      </c>
      <c r="BJ270" t="s">
        <v>115</v>
      </c>
      <c r="BK270" t="s">
        <v>124</v>
      </c>
      <c r="BL270" t="s">
        <v>124</v>
      </c>
      <c r="BM270" t="s">
        <v>175</v>
      </c>
      <c r="BN270" t="s">
        <v>176</v>
      </c>
      <c r="BO270" t="s">
        <v>353</v>
      </c>
      <c r="BT270" t="s">
        <v>142</v>
      </c>
      <c r="BU270" t="s">
        <v>121</v>
      </c>
      <c r="BV270" t="s">
        <v>165</v>
      </c>
      <c r="CA270" t="s">
        <v>142</v>
      </c>
      <c r="CB270" t="s">
        <v>121</v>
      </c>
      <c r="CC270" t="s">
        <v>233</v>
      </c>
      <c r="CI270" t="s">
        <v>2000</v>
      </c>
      <c r="CJ270" t="s">
        <v>124</v>
      </c>
      <c r="CK270" t="s">
        <v>144</v>
      </c>
      <c r="CL270" t="s">
        <v>2001</v>
      </c>
      <c r="CM270" t="s">
        <v>146</v>
      </c>
      <c r="CO270" s="1">
        <v>42869</v>
      </c>
      <c r="CT270" t="s">
        <v>147</v>
      </c>
      <c r="CW270" t="s">
        <v>2002</v>
      </c>
      <c r="CY270" t="s">
        <v>150</v>
      </c>
      <c r="DA270" t="s">
        <v>151</v>
      </c>
      <c r="DD270" t="s">
        <v>225</v>
      </c>
      <c r="DG270" s="16" t="str">
        <f t="shared" si="24"/>
        <v>Yes</v>
      </c>
      <c r="DH270" s="24" t="str">
        <f t="shared" si="25"/>
        <v/>
      </c>
      <c r="DI270" s="24" t="str">
        <f t="shared" si="26"/>
        <v/>
      </c>
      <c r="DJ270" t="str">
        <f t="shared" si="27"/>
        <v/>
      </c>
      <c r="DK270" t="str">
        <f t="shared" si="28"/>
        <v/>
      </c>
      <c r="DL270" t="str">
        <f t="shared" si="29"/>
        <v/>
      </c>
    </row>
    <row r="271" spans="1:116">
      <c r="A271">
        <v>5285091190</v>
      </c>
      <c r="B271">
        <v>96559106</v>
      </c>
      <c r="C271" s="1">
        <v>42807.861435185187</v>
      </c>
      <c r="D271" s="1">
        <v>42807.864699074074</v>
      </c>
      <c r="E271" t="s">
        <v>2003</v>
      </c>
      <c r="J271" t="s">
        <v>203</v>
      </c>
      <c r="K271" t="s">
        <v>2004</v>
      </c>
      <c r="L271" t="s">
        <v>2005</v>
      </c>
      <c r="M271" t="s">
        <v>651</v>
      </c>
      <c r="N271" t="s">
        <v>2006</v>
      </c>
      <c r="P271">
        <v>5</v>
      </c>
      <c r="Q271">
        <v>5</v>
      </c>
      <c r="R271">
        <v>5</v>
      </c>
      <c r="S271">
        <v>4</v>
      </c>
      <c r="T271">
        <v>3</v>
      </c>
      <c r="U271">
        <v>4</v>
      </c>
      <c r="V271">
        <v>3</v>
      </c>
      <c r="W271">
        <v>3</v>
      </c>
      <c r="X271">
        <v>3</v>
      </c>
      <c r="Y271">
        <v>3</v>
      </c>
      <c r="Z271">
        <v>2</v>
      </c>
      <c r="AB271" t="s">
        <v>174</v>
      </c>
      <c r="AD271" t="s">
        <v>160</v>
      </c>
      <c r="AN271" t="s">
        <v>232</v>
      </c>
      <c r="AS271" t="s">
        <v>110</v>
      </c>
      <c r="BC271" t="s">
        <v>196</v>
      </c>
      <c r="BI271" t="s">
        <v>124</v>
      </c>
      <c r="BJ271" t="s">
        <v>124</v>
      </c>
      <c r="BK271" t="s">
        <v>124</v>
      </c>
      <c r="BL271" t="s">
        <v>124</v>
      </c>
      <c r="BM271" t="s">
        <v>175</v>
      </c>
      <c r="BN271" t="s">
        <v>176</v>
      </c>
      <c r="BO271" t="s">
        <v>260</v>
      </c>
      <c r="BQ271" t="s">
        <v>339</v>
      </c>
      <c r="BS271" t="s">
        <v>164</v>
      </c>
      <c r="BU271" t="s">
        <v>121</v>
      </c>
      <c r="CJ271" t="s">
        <v>124</v>
      </c>
      <c r="CK271" t="s">
        <v>213</v>
      </c>
      <c r="CM271" t="s">
        <v>126</v>
      </c>
      <c r="CO271" s="1">
        <v>42869</v>
      </c>
      <c r="CT271" t="s">
        <v>147</v>
      </c>
      <c r="DA271" t="s">
        <v>151</v>
      </c>
      <c r="DG271" s="16" t="str">
        <f t="shared" si="24"/>
        <v>Yes</v>
      </c>
      <c r="DH271" s="24" t="str">
        <f t="shared" si="25"/>
        <v/>
      </c>
      <c r="DI271" s="24" t="str">
        <f t="shared" si="26"/>
        <v/>
      </c>
      <c r="DJ271" t="str">
        <f t="shared" si="27"/>
        <v/>
      </c>
      <c r="DK271" t="str">
        <f t="shared" si="28"/>
        <v/>
      </c>
      <c r="DL271" t="str">
        <f t="shared" si="29"/>
        <v>No Response to #12</v>
      </c>
    </row>
    <row r="272" spans="1:116">
      <c r="A272">
        <v>5284967645</v>
      </c>
      <c r="B272">
        <v>96559106</v>
      </c>
      <c r="C272" s="1">
        <v>42807.812442129631</v>
      </c>
      <c r="D272" s="1">
        <v>42807.815046296295</v>
      </c>
      <c r="E272" t="s">
        <v>2007</v>
      </c>
      <c r="J272" t="s">
        <v>189</v>
      </c>
      <c r="K272" t="s">
        <v>2008</v>
      </c>
      <c r="L272" t="s">
        <v>636</v>
      </c>
      <c r="M272" t="s">
        <v>192</v>
      </c>
      <c r="P272">
        <v>3</v>
      </c>
      <c r="Q272">
        <v>4</v>
      </c>
      <c r="R272">
        <v>5</v>
      </c>
      <c r="S272">
        <v>5</v>
      </c>
      <c r="T272">
        <v>5</v>
      </c>
      <c r="U272">
        <v>2</v>
      </c>
      <c r="V272">
        <v>2</v>
      </c>
      <c r="W272">
        <v>2</v>
      </c>
      <c r="X272">
        <v>2</v>
      </c>
      <c r="Y272">
        <v>2</v>
      </c>
      <c r="Z272">
        <v>2</v>
      </c>
      <c r="AB272" t="s">
        <v>174</v>
      </c>
      <c r="AC272" t="s">
        <v>159</v>
      </c>
      <c r="AD272" t="s">
        <v>160</v>
      </c>
      <c r="AE272" t="s">
        <v>221</v>
      </c>
      <c r="AI272" t="s">
        <v>383</v>
      </c>
      <c r="AL272" t="s">
        <v>284</v>
      </c>
      <c r="AN272" t="s">
        <v>232</v>
      </c>
      <c r="AP272" t="s">
        <v>135</v>
      </c>
      <c r="BI272" t="s">
        <v>124</v>
      </c>
      <c r="BJ272" t="s">
        <v>115</v>
      </c>
      <c r="BK272" t="s">
        <v>124</v>
      </c>
      <c r="BL272" t="s">
        <v>124</v>
      </c>
      <c r="BM272" t="s">
        <v>175</v>
      </c>
      <c r="BN272" t="s">
        <v>176</v>
      </c>
      <c r="BO272" t="s">
        <v>185</v>
      </c>
      <c r="BS272" t="s">
        <v>164</v>
      </c>
      <c r="BU272" t="s">
        <v>121</v>
      </c>
      <c r="BV272" t="s">
        <v>165</v>
      </c>
      <c r="BY272" t="s">
        <v>339</v>
      </c>
      <c r="CE272" t="s">
        <v>632</v>
      </c>
      <c r="CF272" t="s">
        <v>122</v>
      </c>
      <c r="CJ272" t="s">
        <v>124</v>
      </c>
      <c r="CK272" t="s">
        <v>213</v>
      </c>
      <c r="CM272" t="s">
        <v>126</v>
      </c>
      <c r="CN272" t="s">
        <v>215</v>
      </c>
      <c r="CO272" s="1">
        <v>42869</v>
      </c>
      <c r="CS272" t="s">
        <v>127</v>
      </c>
      <c r="CT272" t="s">
        <v>147</v>
      </c>
      <c r="CX272" t="s">
        <v>149</v>
      </c>
      <c r="CY272" t="s">
        <v>150</v>
      </c>
      <c r="DA272" t="s">
        <v>151</v>
      </c>
      <c r="DG272" s="16" t="str">
        <f t="shared" si="24"/>
        <v>Yes</v>
      </c>
      <c r="DH272" s="24" t="str">
        <f t="shared" si="25"/>
        <v/>
      </c>
      <c r="DI272" s="24" t="str">
        <f t="shared" si="26"/>
        <v/>
      </c>
      <c r="DJ272" t="str">
        <f t="shared" si="27"/>
        <v/>
      </c>
      <c r="DK272" t="str">
        <f t="shared" si="28"/>
        <v/>
      </c>
      <c r="DL272" t="str">
        <f t="shared" si="29"/>
        <v/>
      </c>
    </row>
    <row r="273" spans="1:116">
      <c r="A273">
        <v>5284924570</v>
      </c>
      <c r="B273">
        <v>96559106</v>
      </c>
      <c r="C273" s="1">
        <v>42807.785601851851</v>
      </c>
      <c r="D273" s="1">
        <v>42807.798541666663</v>
      </c>
      <c r="E273" t="s">
        <v>2009</v>
      </c>
      <c r="J273" t="s">
        <v>2010</v>
      </c>
      <c r="M273" t="s">
        <v>2011</v>
      </c>
      <c r="P273">
        <v>5</v>
      </c>
      <c r="Q273">
        <v>5</v>
      </c>
      <c r="R273">
        <v>4</v>
      </c>
      <c r="S273">
        <v>5</v>
      </c>
      <c r="T273">
        <v>5</v>
      </c>
      <c r="Z273">
        <v>3</v>
      </c>
      <c r="AA273" t="s">
        <v>2012</v>
      </c>
      <c r="AB273" t="s">
        <v>174</v>
      </c>
      <c r="AD273" t="s">
        <v>160</v>
      </c>
      <c r="AE273" t="s">
        <v>221</v>
      </c>
      <c r="AJ273" t="s">
        <v>209</v>
      </c>
      <c r="AU273" t="s">
        <v>111</v>
      </c>
      <c r="BI273" t="s">
        <v>124</v>
      </c>
      <c r="BK273" t="s">
        <v>124</v>
      </c>
      <c r="BM273" t="s">
        <v>175</v>
      </c>
      <c r="BS273" t="s">
        <v>164</v>
      </c>
      <c r="BT273" t="s">
        <v>142</v>
      </c>
      <c r="BU273" t="s">
        <v>121</v>
      </c>
      <c r="BX273" t="s">
        <v>119</v>
      </c>
      <c r="BZ273" t="s">
        <v>120</v>
      </c>
      <c r="CA273" t="s">
        <v>142</v>
      </c>
      <c r="CG273" t="s">
        <v>2013</v>
      </c>
      <c r="CH273" t="s">
        <v>2014</v>
      </c>
      <c r="CI273" t="s">
        <v>2015</v>
      </c>
      <c r="CJ273" t="s">
        <v>124</v>
      </c>
      <c r="CK273" t="s">
        <v>177</v>
      </c>
      <c r="CM273" t="s">
        <v>126</v>
      </c>
      <c r="CT273" t="s">
        <v>147</v>
      </c>
      <c r="CU273" t="s">
        <v>518</v>
      </c>
      <c r="CW273" t="s">
        <v>2016</v>
      </c>
      <c r="CY273" t="s">
        <v>150</v>
      </c>
      <c r="DD273" t="s">
        <v>225</v>
      </c>
      <c r="DG273" s="16" t="str">
        <f t="shared" si="24"/>
        <v>No</v>
      </c>
      <c r="DH273" s="24" t="str">
        <f t="shared" si="25"/>
        <v/>
      </c>
      <c r="DI273" s="24" t="str">
        <f t="shared" si="26"/>
        <v/>
      </c>
      <c r="DJ273" t="str">
        <f t="shared" si="27"/>
        <v/>
      </c>
      <c r="DK273" t="str">
        <f t="shared" si="28"/>
        <v/>
      </c>
      <c r="DL273" t="str">
        <f t="shared" si="29"/>
        <v/>
      </c>
    </row>
    <row r="274" spans="1:116">
      <c r="A274">
        <v>5284673315</v>
      </c>
      <c r="B274">
        <v>96559106</v>
      </c>
      <c r="C274" s="1">
        <v>42807.684502314813</v>
      </c>
      <c r="D274" s="1">
        <v>42807.697685185187</v>
      </c>
      <c r="E274" t="s">
        <v>2017</v>
      </c>
      <c r="J274" t="s">
        <v>2018</v>
      </c>
      <c r="K274" t="s">
        <v>189</v>
      </c>
      <c r="L274" t="s">
        <v>2019</v>
      </c>
      <c r="M274" t="s">
        <v>2020</v>
      </c>
      <c r="N274" t="s">
        <v>1761</v>
      </c>
      <c r="O274" t="s">
        <v>2021</v>
      </c>
      <c r="P274">
        <v>1</v>
      </c>
      <c r="Q274">
        <v>3</v>
      </c>
      <c r="R274">
        <v>2</v>
      </c>
      <c r="S274">
        <v>4</v>
      </c>
      <c r="T274">
        <v>5</v>
      </c>
      <c r="U274">
        <v>3</v>
      </c>
      <c r="V274">
        <v>4</v>
      </c>
      <c r="W274">
        <v>4</v>
      </c>
      <c r="X274">
        <v>3</v>
      </c>
      <c r="Y274">
        <v>2</v>
      </c>
      <c r="Z274">
        <v>2</v>
      </c>
      <c r="AB274" t="s">
        <v>174</v>
      </c>
      <c r="AD274" t="s">
        <v>160</v>
      </c>
      <c r="AM274" t="s">
        <v>162</v>
      </c>
      <c r="AY274" t="s">
        <v>163</v>
      </c>
      <c r="BA274" t="s">
        <v>195</v>
      </c>
      <c r="BI274" t="s">
        <v>124</v>
      </c>
      <c r="BJ274" t="s">
        <v>124</v>
      </c>
      <c r="BK274" t="s">
        <v>124</v>
      </c>
      <c r="BL274" t="s">
        <v>124</v>
      </c>
      <c r="BM274" t="s">
        <v>140</v>
      </c>
      <c r="BN274" t="s">
        <v>176</v>
      </c>
      <c r="BO274" t="s">
        <v>118</v>
      </c>
      <c r="BP274" t="s">
        <v>119</v>
      </c>
      <c r="BS274" t="s">
        <v>164</v>
      </c>
      <c r="BU274" t="s">
        <v>121</v>
      </c>
      <c r="BX274" t="s">
        <v>119</v>
      </c>
      <c r="CA274" t="s">
        <v>142</v>
      </c>
      <c r="CB274" t="s">
        <v>121</v>
      </c>
      <c r="CJ274" t="s">
        <v>124</v>
      </c>
      <c r="CK274" t="s">
        <v>256</v>
      </c>
      <c r="CM274" t="s">
        <v>146</v>
      </c>
      <c r="CT274" t="s">
        <v>147</v>
      </c>
      <c r="CX274" t="s">
        <v>149</v>
      </c>
      <c r="CY274" t="s">
        <v>150</v>
      </c>
      <c r="DA274" t="s">
        <v>151</v>
      </c>
      <c r="DG274" s="16" t="str">
        <f t="shared" si="24"/>
        <v>No</v>
      </c>
      <c r="DH274" s="24" t="str">
        <f t="shared" si="25"/>
        <v/>
      </c>
      <c r="DI274" s="24" t="str">
        <f t="shared" si="26"/>
        <v/>
      </c>
      <c r="DJ274" t="str">
        <f t="shared" si="27"/>
        <v/>
      </c>
      <c r="DK274" t="str">
        <f t="shared" si="28"/>
        <v/>
      </c>
      <c r="DL274" t="str">
        <f t="shared" si="29"/>
        <v/>
      </c>
    </row>
    <row r="275" spans="1:116">
      <c r="A275">
        <v>5284583577</v>
      </c>
      <c r="B275">
        <v>96559106</v>
      </c>
      <c r="C275" s="1">
        <v>42807.656180555554</v>
      </c>
      <c r="D275" s="1">
        <v>42807.661990740744</v>
      </c>
      <c r="E275" t="s">
        <v>2022</v>
      </c>
      <c r="J275" t="s">
        <v>189</v>
      </c>
      <c r="K275" t="s">
        <v>692</v>
      </c>
      <c r="L275" t="s">
        <v>203</v>
      </c>
      <c r="M275" t="s">
        <v>192</v>
      </c>
      <c r="N275" t="s">
        <v>2023</v>
      </c>
      <c r="O275" t="s">
        <v>673</v>
      </c>
      <c r="P275">
        <v>1</v>
      </c>
      <c r="Q275">
        <v>5</v>
      </c>
      <c r="R275">
        <v>4</v>
      </c>
      <c r="S275">
        <v>4</v>
      </c>
      <c r="T275">
        <v>5</v>
      </c>
      <c r="Z275">
        <v>4</v>
      </c>
      <c r="AD275" t="s">
        <v>160</v>
      </c>
      <c r="AE275" t="s">
        <v>221</v>
      </c>
      <c r="AF275" t="s">
        <v>366</v>
      </c>
      <c r="AL275" t="s">
        <v>284</v>
      </c>
      <c r="AN275" t="s">
        <v>232</v>
      </c>
      <c r="BI275" t="s">
        <v>115</v>
      </c>
      <c r="BJ275" t="s">
        <v>115</v>
      </c>
      <c r="BK275" t="s">
        <v>124</v>
      </c>
      <c r="BL275" t="s">
        <v>124</v>
      </c>
      <c r="BM275" t="s">
        <v>352</v>
      </c>
      <c r="BN275" t="s">
        <v>176</v>
      </c>
      <c r="BO275" t="s">
        <v>185</v>
      </c>
      <c r="BP275" t="s">
        <v>119</v>
      </c>
      <c r="BQ275" t="s">
        <v>339</v>
      </c>
      <c r="BS275" t="s">
        <v>164</v>
      </c>
      <c r="BX275" t="s">
        <v>119</v>
      </c>
      <c r="BZ275" t="s">
        <v>120</v>
      </c>
      <c r="CF275" t="s">
        <v>122</v>
      </c>
      <c r="CG275" t="s">
        <v>2024</v>
      </c>
      <c r="CH275" t="s">
        <v>2025</v>
      </c>
      <c r="CI275" t="s">
        <v>2025</v>
      </c>
      <c r="CJ275" t="s">
        <v>124</v>
      </c>
      <c r="CK275" t="s">
        <v>213</v>
      </c>
      <c r="CM275" t="s">
        <v>146</v>
      </c>
      <c r="CT275" t="s">
        <v>147</v>
      </c>
      <c r="CX275" t="s">
        <v>149</v>
      </c>
      <c r="CY275" t="s">
        <v>150</v>
      </c>
      <c r="DB275" t="s">
        <v>128</v>
      </c>
      <c r="DG275" s="16" t="str">
        <f t="shared" si="24"/>
        <v>No</v>
      </c>
      <c r="DH275" s="24" t="str">
        <f t="shared" si="25"/>
        <v/>
      </c>
      <c r="DI275" s="24" t="str">
        <f t="shared" si="26"/>
        <v/>
      </c>
      <c r="DJ275" t="str">
        <f t="shared" si="27"/>
        <v/>
      </c>
      <c r="DK275" t="str">
        <f t="shared" si="28"/>
        <v/>
      </c>
      <c r="DL275" t="str">
        <f t="shared" si="29"/>
        <v/>
      </c>
    </row>
    <row r="276" spans="1:116">
      <c r="A276">
        <v>5284320308</v>
      </c>
      <c r="B276">
        <v>96559106</v>
      </c>
      <c r="C276" s="1">
        <v>42807.546122685184</v>
      </c>
      <c r="D276" s="1">
        <v>42807.557268518518</v>
      </c>
      <c r="E276" t="s">
        <v>1924</v>
      </c>
      <c r="J276" t="s">
        <v>692</v>
      </c>
      <c r="K276" t="s">
        <v>543</v>
      </c>
      <c r="L276" t="s">
        <v>356</v>
      </c>
      <c r="M276" t="s">
        <v>428</v>
      </c>
      <c r="N276" t="s">
        <v>2026</v>
      </c>
      <c r="O276" t="s">
        <v>2027</v>
      </c>
      <c r="P276">
        <v>4</v>
      </c>
      <c r="Q276">
        <v>4</v>
      </c>
      <c r="R276">
        <v>5</v>
      </c>
      <c r="S276">
        <v>3</v>
      </c>
      <c r="T276">
        <v>3</v>
      </c>
      <c r="U276">
        <v>4</v>
      </c>
      <c r="V276">
        <v>3</v>
      </c>
      <c r="W276">
        <v>3</v>
      </c>
      <c r="X276">
        <v>4</v>
      </c>
      <c r="Y276">
        <v>4</v>
      </c>
      <c r="Z276">
        <v>4</v>
      </c>
      <c r="AB276" t="s">
        <v>174</v>
      </c>
      <c r="AD276" t="s">
        <v>160</v>
      </c>
      <c r="AU276" t="s">
        <v>111</v>
      </c>
      <c r="AY276" t="s">
        <v>163</v>
      </c>
      <c r="BG276" t="s">
        <v>114</v>
      </c>
      <c r="BI276" t="s">
        <v>124</v>
      </c>
      <c r="BJ276" t="s">
        <v>124</v>
      </c>
      <c r="BK276" t="s">
        <v>124</v>
      </c>
      <c r="BL276" t="s">
        <v>124</v>
      </c>
      <c r="BM276" t="s">
        <v>184</v>
      </c>
      <c r="BN276" t="s">
        <v>176</v>
      </c>
      <c r="BO276" t="s">
        <v>353</v>
      </c>
      <c r="BP276" t="s">
        <v>119</v>
      </c>
      <c r="BR276" t="s">
        <v>120</v>
      </c>
      <c r="BS276" t="s">
        <v>164</v>
      </c>
      <c r="BX276" t="s">
        <v>119</v>
      </c>
      <c r="BZ276" t="s">
        <v>120</v>
      </c>
      <c r="CF276" t="s">
        <v>122</v>
      </c>
      <c r="CG276" t="s">
        <v>2028</v>
      </c>
      <c r="CH276" t="s">
        <v>2029</v>
      </c>
      <c r="CJ276" t="s">
        <v>124</v>
      </c>
      <c r="CK276" t="s">
        <v>125</v>
      </c>
      <c r="CM276" t="s">
        <v>214</v>
      </c>
      <c r="CN276" t="s">
        <v>215</v>
      </c>
      <c r="CS276" t="s">
        <v>127</v>
      </c>
      <c r="DA276" t="s">
        <v>151</v>
      </c>
      <c r="DB276" t="s">
        <v>128</v>
      </c>
      <c r="DG276" s="16" t="str">
        <f t="shared" si="24"/>
        <v>Yes</v>
      </c>
      <c r="DH276" s="24" t="str">
        <f t="shared" si="25"/>
        <v/>
      </c>
      <c r="DI276" s="24" t="str">
        <f t="shared" si="26"/>
        <v/>
      </c>
      <c r="DJ276" t="str">
        <f t="shared" si="27"/>
        <v/>
      </c>
      <c r="DK276" t="str">
        <f t="shared" si="28"/>
        <v/>
      </c>
      <c r="DL276" t="str">
        <f t="shared" si="29"/>
        <v/>
      </c>
    </row>
    <row r="277" spans="1:116">
      <c r="A277">
        <v>5284312628</v>
      </c>
      <c r="B277">
        <v>96559106</v>
      </c>
      <c r="C277" s="1">
        <v>42807.515532407408</v>
      </c>
      <c r="D277" s="1">
        <v>42807.553726851853</v>
      </c>
      <c r="E277" t="s">
        <v>2030</v>
      </c>
      <c r="J277" t="s">
        <v>189</v>
      </c>
      <c r="K277" t="s">
        <v>2031</v>
      </c>
      <c r="L277" t="s">
        <v>2032</v>
      </c>
      <c r="M277" t="s">
        <v>2033</v>
      </c>
      <c r="N277" t="s">
        <v>2034</v>
      </c>
      <c r="O277" t="s">
        <v>2035</v>
      </c>
      <c r="P277">
        <v>3</v>
      </c>
      <c r="Q277">
        <v>4</v>
      </c>
      <c r="R277">
        <v>1</v>
      </c>
      <c r="S277">
        <v>5</v>
      </c>
      <c r="T277">
        <v>5</v>
      </c>
      <c r="U277">
        <v>3</v>
      </c>
      <c r="V277">
        <v>5</v>
      </c>
      <c r="W277">
        <v>5</v>
      </c>
      <c r="X277">
        <v>1</v>
      </c>
      <c r="Y277">
        <v>1</v>
      </c>
      <c r="Z277">
        <v>1</v>
      </c>
      <c r="AA277" t="s">
        <v>2036</v>
      </c>
      <c r="AB277" t="s">
        <v>174</v>
      </c>
      <c r="AD277" t="s">
        <v>160</v>
      </c>
      <c r="AJ277" t="s">
        <v>209</v>
      </c>
      <c r="AM277" t="s">
        <v>162</v>
      </c>
      <c r="AP277" t="s">
        <v>135</v>
      </c>
      <c r="BH277" t="s">
        <v>2037</v>
      </c>
      <c r="BI277" t="s">
        <v>124</v>
      </c>
      <c r="BJ277" t="s">
        <v>124</v>
      </c>
      <c r="BK277" t="s">
        <v>124</v>
      </c>
      <c r="BL277" t="s">
        <v>124</v>
      </c>
      <c r="BM277" t="s">
        <v>184</v>
      </c>
      <c r="BN277" t="s">
        <v>117</v>
      </c>
      <c r="BO277" t="s">
        <v>353</v>
      </c>
      <c r="BQ277" t="s">
        <v>339</v>
      </c>
      <c r="BT277" t="s">
        <v>142</v>
      </c>
      <c r="BW277" t="s">
        <v>480</v>
      </c>
      <c r="CB277" t="s">
        <v>121</v>
      </c>
      <c r="CD277" t="s">
        <v>165</v>
      </c>
      <c r="CF277" t="s">
        <v>122</v>
      </c>
      <c r="CG277" t="s">
        <v>2038</v>
      </c>
      <c r="CH277" t="s">
        <v>2039</v>
      </c>
      <c r="CI277" t="s">
        <v>2040</v>
      </c>
      <c r="CJ277" t="s">
        <v>124</v>
      </c>
      <c r="CK277" t="s">
        <v>342</v>
      </c>
      <c r="CM277" t="s">
        <v>126</v>
      </c>
      <c r="CO277" s="1">
        <v>42869</v>
      </c>
      <c r="CP277" t="s">
        <v>261</v>
      </c>
      <c r="CT277" t="s">
        <v>147</v>
      </c>
      <c r="CW277" t="s">
        <v>2041</v>
      </c>
      <c r="CX277" t="s">
        <v>149</v>
      </c>
      <c r="CY277" t="s">
        <v>150</v>
      </c>
      <c r="DA277" t="s">
        <v>151</v>
      </c>
      <c r="DB277" t="s">
        <v>128</v>
      </c>
      <c r="DG277" s="16" t="str">
        <f t="shared" si="24"/>
        <v>Yes</v>
      </c>
      <c r="DH277" s="24" t="str">
        <f t="shared" si="25"/>
        <v/>
      </c>
      <c r="DI277" s="24" t="str">
        <f t="shared" si="26"/>
        <v/>
      </c>
      <c r="DJ277" t="str">
        <f t="shared" si="27"/>
        <v/>
      </c>
      <c r="DK277" t="str">
        <f t="shared" si="28"/>
        <v/>
      </c>
      <c r="DL277" t="str">
        <f t="shared" si="29"/>
        <v/>
      </c>
    </row>
    <row r="278" spans="1:116">
      <c r="A278">
        <v>5283913775</v>
      </c>
      <c r="B278">
        <v>96559106</v>
      </c>
      <c r="C278" s="1">
        <v>42807.187175925923</v>
      </c>
      <c r="D278" s="1">
        <v>42807.18922453704</v>
      </c>
      <c r="E278" t="s">
        <v>2042</v>
      </c>
      <c r="J278" t="s">
        <v>577</v>
      </c>
      <c r="K278" t="s">
        <v>189</v>
      </c>
      <c r="L278" t="s">
        <v>332</v>
      </c>
      <c r="M278" t="s">
        <v>561</v>
      </c>
      <c r="P278">
        <v>4</v>
      </c>
      <c r="Q278">
        <v>5</v>
      </c>
      <c r="R278">
        <v>5</v>
      </c>
      <c r="S278">
        <v>5</v>
      </c>
      <c r="T278">
        <v>5</v>
      </c>
      <c r="Y278">
        <v>4</v>
      </c>
      <c r="AB278" t="s">
        <v>174</v>
      </c>
      <c r="AD278" t="s">
        <v>160</v>
      </c>
      <c r="AE278" t="s">
        <v>221</v>
      </c>
      <c r="AG278" t="s">
        <v>351</v>
      </c>
      <c r="AK278" t="s">
        <v>161</v>
      </c>
      <c r="BC278" t="s">
        <v>196</v>
      </c>
      <c r="BI278" t="s">
        <v>115</v>
      </c>
      <c r="BJ278" t="s">
        <v>115</v>
      </c>
      <c r="BK278" t="s">
        <v>124</v>
      </c>
      <c r="BL278" t="s">
        <v>124</v>
      </c>
      <c r="BM278" t="s">
        <v>140</v>
      </c>
      <c r="BN278" t="s">
        <v>176</v>
      </c>
      <c r="BO278" t="s">
        <v>185</v>
      </c>
      <c r="BP278" t="s">
        <v>119</v>
      </c>
      <c r="BQ278" t="s">
        <v>339</v>
      </c>
      <c r="BS278" t="s">
        <v>164</v>
      </c>
      <c r="BX278" t="s">
        <v>119</v>
      </c>
      <c r="BZ278" t="s">
        <v>120</v>
      </c>
      <c r="CA278" t="s">
        <v>142</v>
      </c>
      <c r="CJ278" t="s">
        <v>124</v>
      </c>
      <c r="CK278" t="s">
        <v>213</v>
      </c>
      <c r="CM278" t="s">
        <v>146</v>
      </c>
      <c r="CO278" s="1">
        <v>42869</v>
      </c>
      <c r="CP278" t="s">
        <v>261</v>
      </c>
      <c r="CT278" t="s">
        <v>147</v>
      </c>
      <c r="CX278" t="s">
        <v>149</v>
      </c>
      <c r="CY278" t="s">
        <v>150</v>
      </c>
      <c r="DA278" t="s">
        <v>151</v>
      </c>
      <c r="DG278" s="16" t="str">
        <f t="shared" si="24"/>
        <v>Yes</v>
      </c>
      <c r="DH278" s="24" t="str">
        <f t="shared" si="25"/>
        <v/>
      </c>
      <c r="DI278" s="24" t="str">
        <f t="shared" si="26"/>
        <v/>
      </c>
      <c r="DJ278" t="str">
        <f t="shared" si="27"/>
        <v/>
      </c>
      <c r="DK278" t="str">
        <f t="shared" si="28"/>
        <v/>
      </c>
      <c r="DL278" t="str">
        <f t="shared" si="29"/>
        <v/>
      </c>
    </row>
    <row r="279" spans="1:116">
      <c r="A279">
        <v>5283832574</v>
      </c>
      <c r="B279">
        <v>96559106</v>
      </c>
      <c r="C279" s="1">
        <v>42807.073113425926</v>
      </c>
      <c r="D279" s="1">
        <v>42807.086481481485</v>
      </c>
      <c r="E279" t="s">
        <v>2043</v>
      </c>
      <c r="J279" t="s">
        <v>2044</v>
      </c>
      <c r="K279" t="s">
        <v>2045</v>
      </c>
      <c r="L279" t="s">
        <v>180</v>
      </c>
      <c r="M279" t="s">
        <v>2046</v>
      </c>
      <c r="N279" t="s">
        <v>2047</v>
      </c>
      <c r="O279" t="s">
        <v>2048</v>
      </c>
      <c r="P279">
        <v>5</v>
      </c>
      <c r="Q279">
        <v>5</v>
      </c>
      <c r="R279">
        <v>5</v>
      </c>
      <c r="S279">
        <v>3</v>
      </c>
      <c r="T279">
        <v>3</v>
      </c>
      <c r="U279">
        <v>2</v>
      </c>
      <c r="V279">
        <v>1</v>
      </c>
      <c r="W279">
        <v>1</v>
      </c>
      <c r="X279">
        <v>1</v>
      </c>
      <c r="Y279">
        <v>2</v>
      </c>
      <c r="Z279">
        <v>2</v>
      </c>
      <c r="AA279" t="s">
        <v>2049</v>
      </c>
      <c r="AB279" t="s">
        <v>174</v>
      </c>
      <c r="AD279" t="s">
        <v>160</v>
      </c>
      <c r="AP279" t="s">
        <v>135</v>
      </c>
      <c r="AU279" t="s">
        <v>111</v>
      </c>
      <c r="AV279" t="s">
        <v>112</v>
      </c>
      <c r="AZ279" t="s">
        <v>194</v>
      </c>
      <c r="BB279" t="s">
        <v>137</v>
      </c>
      <c r="BC279" t="s">
        <v>196</v>
      </c>
      <c r="BD279" t="s">
        <v>138</v>
      </c>
      <c r="BH279" t="s">
        <v>2050</v>
      </c>
      <c r="BI279" t="s">
        <v>115</v>
      </c>
      <c r="BJ279" t="s">
        <v>115</v>
      </c>
      <c r="BK279" t="s">
        <v>124</v>
      </c>
      <c r="BL279" t="s">
        <v>124</v>
      </c>
      <c r="BM279" t="s">
        <v>175</v>
      </c>
      <c r="BN279" t="s">
        <v>117</v>
      </c>
      <c r="BO279" t="s">
        <v>185</v>
      </c>
      <c r="BP279" t="s">
        <v>119</v>
      </c>
      <c r="BR279" t="s">
        <v>120</v>
      </c>
      <c r="BU279" t="s">
        <v>121</v>
      </c>
      <c r="BX279" t="s">
        <v>119</v>
      </c>
      <c r="BZ279" t="s">
        <v>120</v>
      </c>
      <c r="CB279" t="s">
        <v>121</v>
      </c>
      <c r="CH279" t="s">
        <v>2051</v>
      </c>
      <c r="CI279" t="s">
        <v>2052</v>
      </c>
      <c r="CJ279" t="s">
        <v>124</v>
      </c>
      <c r="CK279" t="s">
        <v>144</v>
      </c>
      <c r="CL279" t="s">
        <v>2053</v>
      </c>
      <c r="CM279" t="s">
        <v>126</v>
      </c>
      <c r="CO279" s="1">
        <v>42869</v>
      </c>
      <c r="CP279" t="s">
        <v>261</v>
      </c>
      <c r="CS279" t="s">
        <v>127</v>
      </c>
      <c r="CW279" t="s">
        <v>2054</v>
      </c>
      <c r="CX279" t="s">
        <v>149</v>
      </c>
      <c r="DC279" t="s">
        <v>152</v>
      </c>
      <c r="DG279" s="16" t="str">
        <f t="shared" si="24"/>
        <v>Yes</v>
      </c>
      <c r="DH279" s="24" t="str">
        <f t="shared" si="25"/>
        <v/>
      </c>
      <c r="DI279" s="24" t="str">
        <f t="shared" si="26"/>
        <v/>
      </c>
      <c r="DJ279" t="str">
        <f t="shared" si="27"/>
        <v/>
      </c>
      <c r="DK279" t="str">
        <f t="shared" si="28"/>
        <v/>
      </c>
      <c r="DL279" t="str">
        <f t="shared" si="29"/>
        <v/>
      </c>
    </row>
    <row r="280" spans="1:116">
      <c r="A280">
        <v>5283669122</v>
      </c>
      <c r="B280">
        <v>96559106</v>
      </c>
      <c r="C280" s="1">
        <v>42806.870104166665</v>
      </c>
      <c r="D280" s="1">
        <v>42806.883379629631</v>
      </c>
      <c r="E280" t="s">
        <v>2055</v>
      </c>
      <c r="J280" t="s">
        <v>156</v>
      </c>
      <c r="K280" t="s">
        <v>2056</v>
      </c>
      <c r="L280" t="s">
        <v>2057</v>
      </c>
      <c r="M280" t="s">
        <v>2058</v>
      </c>
      <c r="N280" t="s">
        <v>2059</v>
      </c>
      <c r="O280" t="s">
        <v>2060</v>
      </c>
      <c r="P280">
        <v>3</v>
      </c>
      <c r="Q280">
        <v>3</v>
      </c>
      <c r="R280">
        <v>5</v>
      </c>
      <c r="S280">
        <v>5</v>
      </c>
      <c r="T280">
        <v>5</v>
      </c>
      <c r="U280">
        <v>2</v>
      </c>
      <c r="V280">
        <v>4</v>
      </c>
      <c r="W280">
        <v>3</v>
      </c>
      <c r="X280">
        <v>1</v>
      </c>
      <c r="Y280">
        <v>1</v>
      </c>
      <c r="Z280">
        <v>3</v>
      </c>
      <c r="AA280" t="s">
        <v>2061</v>
      </c>
      <c r="AB280" t="s">
        <v>174</v>
      </c>
      <c r="AC280" t="s">
        <v>159</v>
      </c>
      <c r="AD280" t="s">
        <v>160</v>
      </c>
      <c r="AL280" t="s">
        <v>284</v>
      </c>
      <c r="AN280" t="s">
        <v>232</v>
      </c>
      <c r="AO280" t="s">
        <v>332</v>
      </c>
      <c r="AY280" t="s">
        <v>163</v>
      </c>
      <c r="BI280" t="s">
        <v>124</v>
      </c>
      <c r="BJ280" t="s">
        <v>124</v>
      </c>
      <c r="BK280" t="s">
        <v>124</v>
      </c>
      <c r="BL280" t="s">
        <v>124</v>
      </c>
      <c r="BM280" t="s">
        <v>175</v>
      </c>
      <c r="BN280" t="s">
        <v>176</v>
      </c>
      <c r="BO280" t="s">
        <v>353</v>
      </c>
      <c r="BS280" t="s">
        <v>164</v>
      </c>
      <c r="BT280" t="s">
        <v>142</v>
      </c>
      <c r="BU280" t="s">
        <v>121</v>
      </c>
      <c r="BX280" t="s">
        <v>119</v>
      </c>
      <c r="CC280" t="s">
        <v>233</v>
      </c>
      <c r="CE280" t="s">
        <v>632</v>
      </c>
      <c r="CF280" t="s">
        <v>122</v>
      </c>
      <c r="CG280" t="s">
        <v>2062</v>
      </c>
      <c r="CH280" t="s">
        <v>2063</v>
      </c>
      <c r="CI280" t="s">
        <v>2064</v>
      </c>
      <c r="CJ280" t="s">
        <v>124</v>
      </c>
      <c r="CK280" t="s">
        <v>213</v>
      </c>
      <c r="CM280" t="s">
        <v>214</v>
      </c>
      <c r="CS280" t="s">
        <v>127</v>
      </c>
      <c r="CW280" t="s">
        <v>2065</v>
      </c>
      <c r="DA280" t="s">
        <v>151</v>
      </c>
      <c r="DB280" t="s">
        <v>128</v>
      </c>
      <c r="DD280" t="s">
        <v>225</v>
      </c>
      <c r="DG280" s="16" t="str">
        <f t="shared" si="24"/>
        <v>No</v>
      </c>
      <c r="DH280" s="24" t="str">
        <f t="shared" si="25"/>
        <v/>
      </c>
      <c r="DI280" s="24" t="str">
        <f t="shared" si="26"/>
        <v/>
      </c>
      <c r="DJ280" t="str">
        <f t="shared" si="27"/>
        <v/>
      </c>
      <c r="DK280" t="str">
        <f t="shared" si="28"/>
        <v/>
      </c>
      <c r="DL280" t="str">
        <f t="shared" si="29"/>
        <v/>
      </c>
    </row>
    <row r="281" spans="1:116">
      <c r="A281">
        <v>5283539486</v>
      </c>
      <c r="B281">
        <v>96559106</v>
      </c>
      <c r="C281" s="1">
        <v>42806.717094907406</v>
      </c>
      <c r="D281" s="1">
        <v>42806.727442129632</v>
      </c>
      <c r="E281" t="s">
        <v>2066</v>
      </c>
      <c r="J281" t="s">
        <v>189</v>
      </c>
      <c r="K281" t="s">
        <v>356</v>
      </c>
      <c r="M281" t="s">
        <v>2067</v>
      </c>
      <c r="N281" t="s">
        <v>2068</v>
      </c>
      <c r="P281">
        <v>5</v>
      </c>
      <c r="Q281">
        <v>5</v>
      </c>
      <c r="R281">
        <v>5</v>
      </c>
      <c r="S281">
        <v>5</v>
      </c>
      <c r="T281">
        <v>5</v>
      </c>
      <c r="Z281">
        <v>3</v>
      </c>
      <c r="AA281" t="s">
        <v>2069</v>
      </c>
      <c r="AC281" t="s">
        <v>159</v>
      </c>
      <c r="AD281" t="s">
        <v>160</v>
      </c>
      <c r="AO281" t="s">
        <v>332</v>
      </c>
      <c r="BI281" t="s">
        <v>124</v>
      </c>
      <c r="BJ281" t="s">
        <v>124</v>
      </c>
      <c r="BK281" t="s">
        <v>124</v>
      </c>
      <c r="BL281" t="s">
        <v>124</v>
      </c>
      <c r="BM281" t="s">
        <v>116</v>
      </c>
      <c r="BN281" t="s">
        <v>117</v>
      </c>
      <c r="BO281" t="s">
        <v>286</v>
      </c>
      <c r="BP281" t="s">
        <v>119</v>
      </c>
      <c r="BR281" t="s">
        <v>120</v>
      </c>
      <c r="BV281" t="s">
        <v>165</v>
      </c>
      <c r="CB281" t="s">
        <v>121</v>
      </c>
      <c r="CC281" t="s">
        <v>233</v>
      </c>
      <c r="CD281" t="s">
        <v>165</v>
      </c>
      <c r="CJ281" t="s">
        <v>124</v>
      </c>
      <c r="CK281" t="s">
        <v>125</v>
      </c>
      <c r="CM281" t="s">
        <v>146</v>
      </c>
      <c r="CT281" t="s">
        <v>147</v>
      </c>
      <c r="DE281" t="s">
        <v>144</v>
      </c>
      <c r="DF281" t="s">
        <v>597</v>
      </c>
      <c r="DG281" s="16" t="str">
        <f t="shared" si="24"/>
        <v>No</v>
      </c>
      <c r="DH281" s="24" t="str">
        <f t="shared" si="25"/>
        <v/>
      </c>
      <c r="DI281" s="24" t="str">
        <f t="shared" si="26"/>
        <v/>
      </c>
      <c r="DJ281" t="str">
        <f t="shared" si="27"/>
        <v/>
      </c>
      <c r="DK281" t="str">
        <f t="shared" si="28"/>
        <v/>
      </c>
      <c r="DL281" t="str">
        <f t="shared" si="29"/>
        <v/>
      </c>
    </row>
    <row r="282" spans="1:116">
      <c r="A282">
        <v>5283529493</v>
      </c>
      <c r="B282">
        <v>96559106</v>
      </c>
      <c r="C282" s="1">
        <v>42806.712430555555</v>
      </c>
      <c r="D282" s="1">
        <v>42806.715937499997</v>
      </c>
      <c r="E282" t="s">
        <v>2070</v>
      </c>
      <c r="J282" t="s">
        <v>2071</v>
      </c>
      <c r="K282" t="s">
        <v>2072</v>
      </c>
      <c r="L282" t="s">
        <v>577</v>
      </c>
      <c r="M282" t="s">
        <v>2073</v>
      </c>
      <c r="N282" t="s">
        <v>2074</v>
      </c>
      <c r="P282">
        <v>2</v>
      </c>
      <c r="Q282">
        <v>3</v>
      </c>
      <c r="R282">
        <v>5</v>
      </c>
      <c r="S282">
        <v>4</v>
      </c>
      <c r="T282">
        <v>2</v>
      </c>
      <c r="U282">
        <v>4</v>
      </c>
      <c r="V282">
        <v>3</v>
      </c>
      <c r="W282">
        <v>3</v>
      </c>
      <c r="X282">
        <v>4</v>
      </c>
      <c r="Y282">
        <v>4</v>
      </c>
      <c r="Z282">
        <v>3</v>
      </c>
      <c r="AB282" t="s">
        <v>174</v>
      </c>
      <c r="AC282" t="s">
        <v>159</v>
      </c>
      <c r="AD282" t="s">
        <v>160</v>
      </c>
      <c r="AJ282" t="s">
        <v>209</v>
      </c>
      <c r="AM282" t="s">
        <v>162</v>
      </c>
      <c r="AN282" t="s">
        <v>232</v>
      </c>
      <c r="AO282" t="s">
        <v>332</v>
      </c>
      <c r="AP282" t="s">
        <v>135</v>
      </c>
      <c r="BI282" t="s">
        <v>115</v>
      </c>
      <c r="BJ282" t="s">
        <v>115</v>
      </c>
      <c r="BK282" t="s">
        <v>124</v>
      </c>
      <c r="BL282" t="s">
        <v>124</v>
      </c>
      <c r="BM282" t="s">
        <v>175</v>
      </c>
      <c r="BN282" t="s">
        <v>176</v>
      </c>
      <c r="BO282" t="s">
        <v>118</v>
      </c>
      <c r="BR282" t="s">
        <v>120</v>
      </c>
      <c r="BV282" t="s">
        <v>165</v>
      </c>
      <c r="BZ282" t="s">
        <v>120</v>
      </c>
      <c r="CD282" t="s">
        <v>165</v>
      </c>
      <c r="CH282" t="s">
        <v>2075</v>
      </c>
      <c r="CJ282" t="s">
        <v>124</v>
      </c>
      <c r="CK282" t="s">
        <v>213</v>
      </c>
      <c r="CM282" t="s">
        <v>214</v>
      </c>
      <c r="CN282" t="s">
        <v>215</v>
      </c>
      <c r="CS282" t="s">
        <v>127</v>
      </c>
      <c r="DB282" t="s">
        <v>128</v>
      </c>
      <c r="DG282" s="16" t="str">
        <f t="shared" si="24"/>
        <v>Yes</v>
      </c>
      <c r="DH282" s="24" t="str">
        <f t="shared" si="25"/>
        <v/>
      </c>
      <c r="DI282" s="24" t="str">
        <f t="shared" si="26"/>
        <v/>
      </c>
      <c r="DJ282" t="str">
        <f t="shared" si="27"/>
        <v/>
      </c>
      <c r="DK282" t="str">
        <f t="shared" si="28"/>
        <v/>
      </c>
      <c r="DL282" t="str">
        <f t="shared" si="29"/>
        <v/>
      </c>
    </row>
    <row r="283" spans="1:116">
      <c r="A283">
        <v>5283505897</v>
      </c>
      <c r="B283">
        <v>96559106</v>
      </c>
      <c r="C283" s="1">
        <v>42806.680046296293</v>
      </c>
      <c r="D283" s="1">
        <v>42806.687800925924</v>
      </c>
      <c r="E283" t="s">
        <v>2076</v>
      </c>
      <c r="J283" t="s">
        <v>2077</v>
      </c>
      <c r="K283" t="s">
        <v>2078</v>
      </c>
      <c r="L283" t="s">
        <v>2079</v>
      </c>
      <c r="M283" t="s">
        <v>2080</v>
      </c>
      <c r="N283" t="s">
        <v>2081</v>
      </c>
      <c r="O283" t="s">
        <v>2082</v>
      </c>
      <c r="P283">
        <v>3</v>
      </c>
      <c r="Q283">
        <v>3</v>
      </c>
      <c r="R283">
        <v>4</v>
      </c>
      <c r="S283">
        <v>5</v>
      </c>
      <c r="T283">
        <v>5</v>
      </c>
      <c r="U283">
        <v>3</v>
      </c>
      <c r="V283">
        <v>5</v>
      </c>
      <c r="W283">
        <v>5</v>
      </c>
      <c r="X283">
        <v>3</v>
      </c>
      <c r="Y283">
        <v>3</v>
      </c>
      <c r="Z283">
        <v>1</v>
      </c>
      <c r="AA283" t="s">
        <v>2083</v>
      </c>
      <c r="AB283" t="s">
        <v>174</v>
      </c>
      <c r="AJ283" t="s">
        <v>209</v>
      </c>
      <c r="AM283" t="s">
        <v>162</v>
      </c>
      <c r="AN283" t="s">
        <v>232</v>
      </c>
      <c r="AO283" t="s">
        <v>332</v>
      </c>
      <c r="BI283" t="s">
        <v>115</v>
      </c>
      <c r="BJ283" t="s">
        <v>115</v>
      </c>
      <c r="BK283" t="s">
        <v>124</v>
      </c>
      <c r="BL283" t="s">
        <v>124</v>
      </c>
      <c r="BM283" t="s">
        <v>352</v>
      </c>
      <c r="BN283" t="s">
        <v>117</v>
      </c>
      <c r="BO283" t="s">
        <v>185</v>
      </c>
      <c r="BS283" t="s">
        <v>164</v>
      </c>
      <c r="BU283" t="s">
        <v>121</v>
      </c>
      <c r="BW283" t="s">
        <v>480</v>
      </c>
      <c r="BY283" t="s">
        <v>339</v>
      </c>
      <c r="CD283" t="s">
        <v>165</v>
      </c>
      <c r="CE283" t="s">
        <v>632</v>
      </c>
      <c r="CG283" t="s">
        <v>2084</v>
      </c>
      <c r="CH283" t="s">
        <v>2085</v>
      </c>
      <c r="CI283" t="s">
        <v>2086</v>
      </c>
      <c r="CJ283" t="s">
        <v>124</v>
      </c>
      <c r="CK283" t="s">
        <v>256</v>
      </c>
      <c r="CM283" t="s">
        <v>126</v>
      </c>
      <c r="CO283" s="1">
        <v>42869</v>
      </c>
      <c r="CT283" t="s">
        <v>147</v>
      </c>
      <c r="DB283" t="s">
        <v>128</v>
      </c>
      <c r="DE283" t="s">
        <v>144</v>
      </c>
      <c r="DF283" t="s">
        <v>2087</v>
      </c>
      <c r="DG283" s="16" t="str">
        <f t="shared" si="24"/>
        <v>Yes</v>
      </c>
      <c r="DH283" s="24" t="str">
        <f t="shared" si="25"/>
        <v/>
      </c>
      <c r="DI283" s="24" t="str">
        <f t="shared" si="26"/>
        <v/>
      </c>
      <c r="DJ283" t="str">
        <f t="shared" si="27"/>
        <v/>
      </c>
      <c r="DK283" t="str">
        <f t="shared" si="28"/>
        <v/>
      </c>
      <c r="DL283" t="str">
        <f t="shared" si="29"/>
        <v/>
      </c>
    </row>
    <row r="284" spans="1:116">
      <c r="A284">
        <v>5283468298</v>
      </c>
      <c r="B284">
        <v>96559106</v>
      </c>
      <c r="C284" s="1">
        <v>42806.63921296296</v>
      </c>
      <c r="D284" s="1">
        <v>42806.644201388888</v>
      </c>
      <c r="E284" t="s">
        <v>2088</v>
      </c>
      <c r="J284" t="s">
        <v>189</v>
      </c>
      <c r="K284" t="s">
        <v>2089</v>
      </c>
      <c r="L284" t="s">
        <v>368</v>
      </c>
      <c r="M284" t="s">
        <v>2090</v>
      </c>
      <c r="N284" t="s">
        <v>2091</v>
      </c>
      <c r="O284" t="s">
        <v>2092</v>
      </c>
      <c r="P284">
        <v>4</v>
      </c>
      <c r="Q284">
        <v>4</v>
      </c>
      <c r="R284">
        <v>3</v>
      </c>
      <c r="S284">
        <v>2</v>
      </c>
      <c r="T284">
        <v>2</v>
      </c>
      <c r="U284">
        <v>5</v>
      </c>
      <c r="V284">
        <v>5</v>
      </c>
      <c r="W284">
        <v>3</v>
      </c>
      <c r="X284">
        <v>4</v>
      </c>
      <c r="Y284">
        <v>4</v>
      </c>
      <c r="Z284">
        <v>4</v>
      </c>
      <c r="AA284" t="s">
        <v>2093</v>
      </c>
      <c r="AF284" t="s">
        <v>366</v>
      </c>
      <c r="AG284" t="s">
        <v>351</v>
      </c>
      <c r="AI284" t="s">
        <v>383</v>
      </c>
      <c r="AJ284" t="s">
        <v>209</v>
      </c>
      <c r="AK284" t="s">
        <v>161</v>
      </c>
      <c r="AO284" t="s">
        <v>332</v>
      </c>
      <c r="AP284" t="s">
        <v>135</v>
      </c>
      <c r="AV284" t="s">
        <v>112</v>
      </c>
      <c r="AW284" t="s">
        <v>296</v>
      </c>
      <c r="AX284" t="s">
        <v>360</v>
      </c>
      <c r="AY284" t="s">
        <v>163</v>
      </c>
      <c r="AZ284" t="s">
        <v>194</v>
      </c>
      <c r="BA284" t="s">
        <v>195</v>
      </c>
      <c r="BD284" t="s">
        <v>138</v>
      </c>
      <c r="BE284" t="s">
        <v>285</v>
      </c>
      <c r="BF284" t="s">
        <v>113</v>
      </c>
      <c r="BG284" t="s">
        <v>114</v>
      </c>
      <c r="BI284" t="s">
        <v>115</v>
      </c>
      <c r="BJ284" t="s">
        <v>115</v>
      </c>
      <c r="BK284" t="s">
        <v>124</v>
      </c>
      <c r="BL284" t="s">
        <v>124</v>
      </c>
      <c r="BM284" t="s">
        <v>184</v>
      </c>
      <c r="BN284" t="s">
        <v>176</v>
      </c>
      <c r="BO284" t="s">
        <v>353</v>
      </c>
      <c r="BP284" t="s">
        <v>119</v>
      </c>
      <c r="BS284" t="s">
        <v>164</v>
      </c>
      <c r="BV284" t="s">
        <v>165</v>
      </c>
      <c r="BX284" t="s">
        <v>119</v>
      </c>
      <c r="BZ284" t="s">
        <v>120</v>
      </c>
      <c r="CB284" t="s">
        <v>121</v>
      </c>
      <c r="CD284" t="s">
        <v>165</v>
      </c>
      <c r="CG284" t="s">
        <v>2094</v>
      </c>
      <c r="CH284" t="s">
        <v>2095</v>
      </c>
      <c r="CI284" t="s">
        <v>2096</v>
      </c>
      <c r="CJ284" t="s">
        <v>124</v>
      </c>
      <c r="CK284" t="s">
        <v>125</v>
      </c>
      <c r="CM284" t="s">
        <v>126</v>
      </c>
      <c r="CO284" s="1">
        <v>42869</v>
      </c>
      <c r="CP284" t="s">
        <v>261</v>
      </c>
      <c r="CT284" t="s">
        <v>147</v>
      </c>
      <c r="DA284" t="s">
        <v>151</v>
      </c>
      <c r="DG284" s="16" t="str">
        <f t="shared" si="24"/>
        <v>Yes</v>
      </c>
      <c r="DH284" s="24" t="str">
        <f t="shared" si="25"/>
        <v/>
      </c>
      <c r="DI284" s="24" t="str">
        <f t="shared" si="26"/>
        <v/>
      </c>
      <c r="DJ284" t="str">
        <f t="shared" si="27"/>
        <v/>
      </c>
      <c r="DK284" t="str">
        <f t="shared" si="28"/>
        <v/>
      </c>
      <c r="DL284" t="str">
        <f t="shared" si="29"/>
        <v/>
      </c>
    </row>
    <row r="285" spans="1:116">
      <c r="A285">
        <v>5283452145</v>
      </c>
      <c r="B285">
        <v>96559106</v>
      </c>
      <c r="C285" s="1">
        <v>42806.58997685185</v>
      </c>
      <c r="D285" s="1">
        <v>42806.625</v>
      </c>
      <c r="E285" t="s">
        <v>1304</v>
      </c>
      <c r="J285" t="s">
        <v>972</v>
      </c>
      <c r="K285" t="s">
        <v>2097</v>
      </c>
      <c r="L285" t="s">
        <v>2098</v>
      </c>
      <c r="M285" t="s">
        <v>2099</v>
      </c>
      <c r="N285" t="s">
        <v>2100</v>
      </c>
      <c r="P285">
        <v>4</v>
      </c>
      <c r="Q285">
        <v>5</v>
      </c>
      <c r="R285">
        <v>5</v>
      </c>
      <c r="S285">
        <v>5</v>
      </c>
      <c r="T285">
        <v>5</v>
      </c>
      <c r="U285">
        <v>3</v>
      </c>
      <c r="V285">
        <v>2</v>
      </c>
      <c r="W285">
        <v>2</v>
      </c>
      <c r="X285">
        <v>2</v>
      </c>
      <c r="Y285">
        <v>2</v>
      </c>
      <c r="Z285">
        <v>2</v>
      </c>
      <c r="AB285" t="s">
        <v>174</v>
      </c>
      <c r="AC285" t="s">
        <v>159</v>
      </c>
      <c r="AD285" t="s">
        <v>160</v>
      </c>
      <c r="AE285" t="s">
        <v>221</v>
      </c>
      <c r="AJ285" t="s">
        <v>209</v>
      </c>
      <c r="AM285" t="s">
        <v>162</v>
      </c>
      <c r="AN285" t="s">
        <v>232</v>
      </c>
      <c r="AO285" t="s">
        <v>332</v>
      </c>
      <c r="AU285" t="s">
        <v>111</v>
      </c>
      <c r="BI285" t="s">
        <v>124</v>
      </c>
      <c r="BJ285" t="s">
        <v>124</v>
      </c>
      <c r="BK285" t="s">
        <v>124</v>
      </c>
      <c r="BL285" t="s">
        <v>124</v>
      </c>
      <c r="BM285" t="s">
        <v>175</v>
      </c>
      <c r="BN285" t="s">
        <v>176</v>
      </c>
      <c r="BO285" t="s">
        <v>118</v>
      </c>
      <c r="CD285" t="s">
        <v>165</v>
      </c>
      <c r="CG285" t="s">
        <v>2101</v>
      </c>
      <c r="CH285" t="s">
        <v>2102</v>
      </c>
      <c r="CI285" t="s">
        <v>2103</v>
      </c>
      <c r="CJ285" t="s">
        <v>124</v>
      </c>
      <c r="CK285" t="s">
        <v>177</v>
      </c>
      <c r="CM285" t="s">
        <v>146</v>
      </c>
      <c r="CT285" t="s">
        <v>147</v>
      </c>
      <c r="CU285" t="s">
        <v>518</v>
      </c>
      <c r="CY285" t="s">
        <v>150</v>
      </c>
      <c r="DB285" t="s">
        <v>128</v>
      </c>
      <c r="DG285" s="16" t="str">
        <f t="shared" si="24"/>
        <v>No</v>
      </c>
      <c r="DH285" s="24" t="str">
        <f t="shared" si="25"/>
        <v/>
      </c>
      <c r="DI285" s="24" t="str">
        <f t="shared" si="26"/>
        <v/>
      </c>
      <c r="DJ285" t="str">
        <f t="shared" si="27"/>
        <v/>
      </c>
      <c r="DK285" t="str">
        <f t="shared" si="28"/>
        <v>No Response to #11</v>
      </c>
      <c r="DL285" t="str">
        <f t="shared" si="29"/>
        <v/>
      </c>
    </row>
    <row r="286" spans="1:116" hidden="1">
      <c r="A286">
        <v>5283402580</v>
      </c>
      <c r="B286">
        <v>96559106</v>
      </c>
      <c r="C286" s="1">
        <v>42806.557546296295</v>
      </c>
      <c r="D286" s="1">
        <v>42806.561331018522</v>
      </c>
      <c r="E286" t="s">
        <v>2104</v>
      </c>
      <c r="P286">
        <v>5</v>
      </c>
      <c r="Q286">
        <v>5</v>
      </c>
      <c r="R286">
        <v>3</v>
      </c>
      <c r="S286">
        <v>4</v>
      </c>
      <c r="T286">
        <v>3</v>
      </c>
      <c r="U286">
        <v>4</v>
      </c>
      <c r="Y286">
        <v>3</v>
      </c>
      <c r="AB286" t="s">
        <v>174</v>
      </c>
      <c r="AD286" t="s">
        <v>160</v>
      </c>
      <c r="AE286" t="s">
        <v>221</v>
      </c>
      <c r="AN286" t="s">
        <v>232</v>
      </c>
      <c r="AP286" t="s">
        <v>135</v>
      </c>
      <c r="BC286" t="s">
        <v>196</v>
      </c>
      <c r="BI286" t="s">
        <v>115</v>
      </c>
      <c r="BJ286" t="s">
        <v>115</v>
      </c>
      <c r="BK286" t="s">
        <v>124</v>
      </c>
      <c r="BL286" t="s">
        <v>124</v>
      </c>
      <c r="BM286" t="s">
        <v>175</v>
      </c>
      <c r="BN286" t="s">
        <v>176</v>
      </c>
      <c r="BO286" t="s">
        <v>118</v>
      </c>
      <c r="CJ286" t="s">
        <v>124</v>
      </c>
      <c r="CK286" t="s">
        <v>177</v>
      </c>
      <c r="CM286" t="s">
        <v>126</v>
      </c>
      <c r="CN286" t="s">
        <v>215</v>
      </c>
      <c r="CR286" t="s">
        <v>178</v>
      </c>
      <c r="DA286" t="s">
        <v>151</v>
      </c>
      <c r="DB286" t="s">
        <v>128</v>
      </c>
      <c r="DG286" s="16" t="str">
        <f t="shared" si="24"/>
        <v>Yes</v>
      </c>
      <c r="DH286" s="24" t="str">
        <f t="shared" si="25"/>
        <v>No Response to #1</v>
      </c>
      <c r="DI286" s="24" t="str">
        <f t="shared" si="26"/>
        <v>No Response to #2</v>
      </c>
      <c r="DJ286" t="str">
        <f t="shared" si="27"/>
        <v/>
      </c>
      <c r="DK286" t="str">
        <f t="shared" si="28"/>
        <v>No Response to #11</v>
      </c>
      <c r="DL286" t="str">
        <f t="shared" si="29"/>
        <v>No Response to #12</v>
      </c>
    </row>
    <row r="287" spans="1:116">
      <c r="A287">
        <v>5283381977</v>
      </c>
      <c r="B287">
        <v>96559106</v>
      </c>
      <c r="C287" s="1">
        <v>42806.522418981483</v>
      </c>
      <c r="D287" s="1">
        <v>42806.534560185188</v>
      </c>
      <c r="E287" t="s">
        <v>2105</v>
      </c>
      <c r="J287" t="s">
        <v>577</v>
      </c>
      <c r="K287" t="s">
        <v>189</v>
      </c>
      <c r="L287" t="s">
        <v>422</v>
      </c>
      <c r="M287" t="s">
        <v>1505</v>
      </c>
      <c r="N287" t="s">
        <v>2106</v>
      </c>
      <c r="O287" t="s">
        <v>2107</v>
      </c>
      <c r="P287">
        <v>5</v>
      </c>
      <c r="Q287">
        <v>5</v>
      </c>
      <c r="R287">
        <v>4</v>
      </c>
      <c r="S287">
        <v>5</v>
      </c>
      <c r="T287">
        <v>5</v>
      </c>
      <c r="U287">
        <v>3</v>
      </c>
      <c r="V287">
        <v>3</v>
      </c>
      <c r="W287">
        <v>3</v>
      </c>
      <c r="X287">
        <v>1</v>
      </c>
      <c r="Y287">
        <v>1</v>
      </c>
      <c r="Z287">
        <v>1</v>
      </c>
      <c r="AB287" t="s">
        <v>174</v>
      </c>
      <c r="AC287" t="s">
        <v>159</v>
      </c>
      <c r="AD287" t="s">
        <v>160</v>
      </c>
      <c r="AE287" t="s">
        <v>221</v>
      </c>
      <c r="AN287" t="s">
        <v>232</v>
      </c>
      <c r="AU287" t="s">
        <v>111</v>
      </c>
      <c r="BD287" t="s">
        <v>138</v>
      </c>
      <c r="BE287" t="s">
        <v>285</v>
      </c>
      <c r="BI287" t="s">
        <v>115</v>
      </c>
      <c r="BJ287" t="s">
        <v>115</v>
      </c>
      <c r="BK287" t="s">
        <v>124</v>
      </c>
      <c r="BL287" t="s">
        <v>124</v>
      </c>
      <c r="BM287" t="s">
        <v>175</v>
      </c>
      <c r="BN287" t="s">
        <v>176</v>
      </c>
      <c r="BO287" t="s">
        <v>260</v>
      </c>
      <c r="BP287" t="s">
        <v>119</v>
      </c>
      <c r="BT287" t="s">
        <v>142</v>
      </c>
      <c r="BW287" t="s">
        <v>480</v>
      </c>
      <c r="BY287" t="s">
        <v>339</v>
      </c>
      <c r="CA287" t="s">
        <v>142</v>
      </c>
      <c r="CE287" t="s">
        <v>632</v>
      </c>
      <c r="CG287" t="s">
        <v>2108</v>
      </c>
      <c r="CH287" t="s">
        <v>2109</v>
      </c>
      <c r="CI287" t="s">
        <v>2110</v>
      </c>
      <c r="CJ287" t="s">
        <v>124</v>
      </c>
      <c r="CK287" t="s">
        <v>213</v>
      </c>
      <c r="CM287" t="s">
        <v>146</v>
      </c>
      <c r="CT287" t="s">
        <v>147</v>
      </c>
      <c r="CW287" t="s">
        <v>2111</v>
      </c>
      <c r="CY287" t="s">
        <v>150</v>
      </c>
      <c r="DG287" s="16" t="str">
        <f t="shared" si="24"/>
        <v>No</v>
      </c>
      <c r="DH287" s="24" t="str">
        <f t="shared" si="25"/>
        <v/>
      </c>
      <c r="DI287" s="24" t="str">
        <f t="shared" si="26"/>
        <v/>
      </c>
      <c r="DJ287" t="str">
        <f t="shared" si="27"/>
        <v/>
      </c>
      <c r="DK287" t="str">
        <f t="shared" si="28"/>
        <v/>
      </c>
      <c r="DL287" t="str">
        <f t="shared" si="29"/>
        <v/>
      </c>
    </row>
    <row r="288" spans="1:116">
      <c r="A288">
        <v>5283356295</v>
      </c>
      <c r="B288">
        <v>96559106</v>
      </c>
      <c r="C288" s="1">
        <v>42806.492650462962</v>
      </c>
      <c r="D288" s="1">
        <v>42806.495798611111</v>
      </c>
      <c r="E288" t="s">
        <v>2112</v>
      </c>
      <c r="J288" t="s">
        <v>2113</v>
      </c>
      <c r="K288" t="s">
        <v>2114</v>
      </c>
      <c r="M288" t="s">
        <v>192</v>
      </c>
      <c r="N288" t="s">
        <v>2115</v>
      </c>
      <c r="P288">
        <v>3</v>
      </c>
      <c r="Q288">
        <v>5</v>
      </c>
      <c r="R288">
        <v>3</v>
      </c>
      <c r="S288">
        <v>5</v>
      </c>
      <c r="T288">
        <v>5</v>
      </c>
      <c r="U288">
        <v>2</v>
      </c>
      <c r="Y288">
        <v>5</v>
      </c>
      <c r="AB288" t="s">
        <v>174</v>
      </c>
      <c r="AC288" t="s">
        <v>159</v>
      </c>
      <c r="AD288" t="s">
        <v>160</v>
      </c>
      <c r="AJ288" t="s">
        <v>209</v>
      </c>
      <c r="AY288" t="s">
        <v>163</v>
      </c>
      <c r="BI288" t="s">
        <v>124</v>
      </c>
      <c r="BJ288" t="s">
        <v>124</v>
      </c>
      <c r="BK288" t="s">
        <v>124</v>
      </c>
      <c r="BL288" t="s">
        <v>124</v>
      </c>
      <c r="BM288" t="s">
        <v>352</v>
      </c>
      <c r="BN288" t="s">
        <v>176</v>
      </c>
      <c r="BO288" t="s">
        <v>185</v>
      </c>
      <c r="CI288" t="s">
        <v>2116</v>
      </c>
      <c r="CJ288" t="s">
        <v>124</v>
      </c>
      <c r="CK288" t="s">
        <v>256</v>
      </c>
      <c r="CM288" t="s">
        <v>126</v>
      </c>
      <c r="CP288" t="s">
        <v>261</v>
      </c>
      <c r="CQ288" t="s">
        <v>308</v>
      </c>
      <c r="CT288" t="s">
        <v>147</v>
      </c>
      <c r="DG288" s="16" t="str">
        <f t="shared" si="24"/>
        <v>Yes</v>
      </c>
      <c r="DH288" s="24" t="str">
        <f t="shared" si="25"/>
        <v/>
      </c>
      <c r="DI288" s="24" t="str">
        <f t="shared" si="26"/>
        <v/>
      </c>
      <c r="DJ288" t="str">
        <f t="shared" si="27"/>
        <v/>
      </c>
      <c r="DK288" t="str">
        <f t="shared" si="28"/>
        <v>No Response to #11</v>
      </c>
      <c r="DL288" t="str">
        <f t="shared" si="29"/>
        <v>No Response to #12</v>
      </c>
    </row>
    <row r="289" spans="1:116" hidden="1">
      <c r="A289">
        <v>5283341719</v>
      </c>
      <c r="B289">
        <v>96559106</v>
      </c>
      <c r="C289" s="1">
        <v>42806.46974537037</v>
      </c>
      <c r="D289" s="1">
        <v>42806.474120370367</v>
      </c>
      <c r="E289" t="s">
        <v>2117</v>
      </c>
      <c r="J289" t="s">
        <v>377</v>
      </c>
      <c r="K289" t="s">
        <v>203</v>
      </c>
      <c r="L289" t="s">
        <v>2118</v>
      </c>
      <c r="P289">
        <v>1</v>
      </c>
      <c r="Q289">
        <v>1</v>
      </c>
      <c r="R289">
        <v>1</v>
      </c>
      <c r="S289">
        <v>1</v>
      </c>
      <c r="T289">
        <v>1</v>
      </c>
      <c r="U289">
        <v>5</v>
      </c>
      <c r="V289">
        <v>5</v>
      </c>
      <c r="W289">
        <v>5</v>
      </c>
      <c r="X289">
        <v>5</v>
      </c>
      <c r="Y289">
        <v>5</v>
      </c>
      <c r="Z289">
        <v>5</v>
      </c>
      <c r="BI289" t="s">
        <v>115</v>
      </c>
      <c r="BJ289" t="s">
        <v>115</v>
      </c>
      <c r="BK289" t="s">
        <v>124</v>
      </c>
      <c r="BL289" t="s">
        <v>124</v>
      </c>
      <c r="BM289" t="s">
        <v>175</v>
      </c>
      <c r="BN289" t="s">
        <v>117</v>
      </c>
      <c r="BO289" t="s">
        <v>185</v>
      </c>
      <c r="BP289" t="s">
        <v>119</v>
      </c>
      <c r="CG289" t="s">
        <v>1529</v>
      </c>
      <c r="CI289" t="s">
        <v>1102</v>
      </c>
      <c r="CJ289" t="s">
        <v>124</v>
      </c>
      <c r="CK289" t="s">
        <v>144</v>
      </c>
      <c r="CL289" t="s">
        <v>2119</v>
      </c>
      <c r="CM289" t="s">
        <v>146</v>
      </c>
      <c r="CO289" s="1">
        <v>42869</v>
      </c>
      <c r="CX289" t="s">
        <v>149</v>
      </c>
      <c r="DA289" t="s">
        <v>151</v>
      </c>
      <c r="DG289" s="16" t="str">
        <f t="shared" si="24"/>
        <v>Yes</v>
      </c>
      <c r="DH289" s="24" t="str">
        <f t="shared" si="25"/>
        <v/>
      </c>
      <c r="DI289" s="24" t="str">
        <f t="shared" si="26"/>
        <v>No Response to #2</v>
      </c>
      <c r="DJ289" t="str">
        <f t="shared" si="27"/>
        <v>No Response to #6</v>
      </c>
      <c r="DK289" t="str">
        <f t="shared" si="28"/>
        <v/>
      </c>
      <c r="DL289" t="str">
        <f t="shared" si="29"/>
        <v>No Response to #12</v>
      </c>
    </row>
    <row r="290" spans="1:116">
      <c r="A290">
        <v>5283172821</v>
      </c>
      <c r="B290">
        <v>96559106</v>
      </c>
      <c r="C290" s="1">
        <v>42806.140706018516</v>
      </c>
      <c r="D290" s="1">
        <v>42806.151296296295</v>
      </c>
      <c r="E290" t="s">
        <v>2120</v>
      </c>
      <c r="J290" t="s">
        <v>189</v>
      </c>
      <c r="K290" t="s">
        <v>2121</v>
      </c>
      <c r="L290" t="s">
        <v>2122</v>
      </c>
      <c r="M290" t="s">
        <v>2123</v>
      </c>
      <c r="N290" t="s">
        <v>2124</v>
      </c>
      <c r="O290" t="s">
        <v>2125</v>
      </c>
      <c r="P290">
        <v>4</v>
      </c>
      <c r="Q290">
        <v>5</v>
      </c>
      <c r="R290">
        <v>5</v>
      </c>
      <c r="S290">
        <v>5</v>
      </c>
      <c r="T290">
        <v>4</v>
      </c>
      <c r="U290">
        <v>5</v>
      </c>
      <c r="V290">
        <v>2</v>
      </c>
      <c r="W290">
        <v>3</v>
      </c>
      <c r="X290">
        <v>3</v>
      </c>
      <c r="Y290">
        <v>2</v>
      </c>
      <c r="Z290">
        <v>3</v>
      </c>
      <c r="AA290" t="s">
        <v>2126</v>
      </c>
      <c r="AB290" t="s">
        <v>174</v>
      </c>
      <c r="AC290" t="s">
        <v>159</v>
      </c>
      <c r="AD290" t="s">
        <v>160</v>
      </c>
      <c r="AN290" t="s">
        <v>232</v>
      </c>
      <c r="BI290" t="s">
        <v>115</v>
      </c>
      <c r="BJ290" t="s">
        <v>115</v>
      </c>
      <c r="BK290" t="s">
        <v>124</v>
      </c>
      <c r="BL290" t="s">
        <v>124</v>
      </c>
      <c r="BM290" t="s">
        <v>140</v>
      </c>
      <c r="BN290" t="s">
        <v>176</v>
      </c>
      <c r="BO290" t="s">
        <v>185</v>
      </c>
      <c r="BQ290" t="s">
        <v>339</v>
      </c>
      <c r="BR290" t="s">
        <v>120</v>
      </c>
      <c r="BS290" t="s">
        <v>164</v>
      </c>
      <c r="BZ290" t="s">
        <v>120</v>
      </c>
      <c r="CB290" t="s">
        <v>121</v>
      </c>
      <c r="CF290" t="s">
        <v>122</v>
      </c>
      <c r="CG290" t="s">
        <v>2127</v>
      </c>
      <c r="CH290" t="s">
        <v>2128</v>
      </c>
      <c r="CJ290" t="s">
        <v>124</v>
      </c>
      <c r="CK290" t="s">
        <v>213</v>
      </c>
      <c r="CM290" t="s">
        <v>126</v>
      </c>
      <c r="CO290" s="1">
        <v>42869</v>
      </c>
      <c r="CT290" t="s">
        <v>147</v>
      </c>
      <c r="CY290" t="s">
        <v>150</v>
      </c>
      <c r="DA290" t="s">
        <v>151</v>
      </c>
      <c r="DB290" t="s">
        <v>128</v>
      </c>
      <c r="DC290" t="s">
        <v>152</v>
      </c>
      <c r="DD290" t="s">
        <v>225</v>
      </c>
      <c r="DG290" s="16" t="str">
        <f t="shared" si="24"/>
        <v>Yes</v>
      </c>
      <c r="DH290" s="24" t="str">
        <f t="shared" si="25"/>
        <v/>
      </c>
      <c r="DI290" s="24" t="str">
        <f t="shared" si="26"/>
        <v/>
      </c>
      <c r="DJ290" t="str">
        <f t="shared" si="27"/>
        <v/>
      </c>
      <c r="DK290" t="str">
        <f t="shared" si="28"/>
        <v/>
      </c>
      <c r="DL290" t="str">
        <f t="shared" si="29"/>
        <v/>
      </c>
    </row>
    <row r="291" spans="1:116">
      <c r="A291">
        <v>5283130990</v>
      </c>
      <c r="B291">
        <v>96559106</v>
      </c>
      <c r="C291" s="1">
        <v>42806.023680555554</v>
      </c>
      <c r="D291" s="1">
        <v>42806.076157407406</v>
      </c>
      <c r="E291" t="s">
        <v>2129</v>
      </c>
      <c r="J291" t="s">
        <v>332</v>
      </c>
      <c r="K291" t="s">
        <v>181</v>
      </c>
      <c r="L291" t="s">
        <v>2130</v>
      </c>
      <c r="M291" t="s">
        <v>2131</v>
      </c>
      <c r="N291" t="s">
        <v>2132</v>
      </c>
      <c r="O291" t="s">
        <v>2133</v>
      </c>
      <c r="P291">
        <v>5</v>
      </c>
      <c r="Q291">
        <v>5</v>
      </c>
      <c r="R291">
        <v>4</v>
      </c>
      <c r="S291">
        <v>4</v>
      </c>
      <c r="T291">
        <v>4</v>
      </c>
      <c r="U291">
        <v>2</v>
      </c>
      <c r="V291">
        <v>4</v>
      </c>
      <c r="W291">
        <v>3</v>
      </c>
      <c r="X291">
        <v>3</v>
      </c>
      <c r="Y291">
        <v>3</v>
      </c>
      <c r="Z291">
        <v>3</v>
      </c>
      <c r="AA291" t="s">
        <v>2134</v>
      </c>
      <c r="AB291" t="s">
        <v>174</v>
      </c>
      <c r="AD291" t="s">
        <v>160</v>
      </c>
      <c r="AE291" t="s">
        <v>221</v>
      </c>
      <c r="AJ291" t="s">
        <v>209</v>
      </c>
      <c r="AP291" t="s">
        <v>135</v>
      </c>
      <c r="BH291" t="s">
        <v>2135</v>
      </c>
      <c r="BI291" t="s">
        <v>115</v>
      </c>
      <c r="BJ291" t="s">
        <v>115</v>
      </c>
      <c r="BK291" t="s">
        <v>124</v>
      </c>
      <c r="BM291" t="s">
        <v>352</v>
      </c>
      <c r="BN291" t="s">
        <v>117</v>
      </c>
      <c r="BO291" t="s">
        <v>118</v>
      </c>
      <c r="BP291" t="s">
        <v>119</v>
      </c>
      <c r="BR291" t="s">
        <v>120</v>
      </c>
      <c r="BT291" t="s">
        <v>142</v>
      </c>
      <c r="BX291" t="s">
        <v>119</v>
      </c>
      <c r="BZ291" t="s">
        <v>120</v>
      </c>
      <c r="CF291" t="s">
        <v>122</v>
      </c>
      <c r="CG291" t="s">
        <v>2136</v>
      </c>
      <c r="CH291" t="s">
        <v>2137</v>
      </c>
      <c r="CI291" t="s">
        <v>2138</v>
      </c>
      <c r="CJ291" t="s">
        <v>124</v>
      </c>
      <c r="CK291" t="s">
        <v>213</v>
      </c>
      <c r="CM291" t="s">
        <v>126</v>
      </c>
      <c r="CO291" s="1">
        <v>42869</v>
      </c>
      <c r="CT291" t="s">
        <v>147</v>
      </c>
      <c r="CW291" t="s">
        <v>2139</v>
      </c>
      <c r="CX291" t="s">
        <v>149</v>
      </c>
      <c r="CY291" t="s">
        <v>150</v>
      </c>
      <c r="DA291" t="s">
        <v>151</v>
      </c>
      <c r="DB291" t="s">
        <v>128</v>
      </c>
      <c r="DG291" s="16" t="str">
        <f t="shared" si="24"/>
        <v>Yes</v>
      </c>
      <c r="DH291" s="24" t="str">
        <f t="shared" si="25"/>
        <v/>
      </c>
      <c r="DI291" s="24" t="str">
        <f t="shared" si="26"/>
        <v/>
      </c>
      <c r="DJ291" t="str">
        <f t="shared" si="27"/>
        <v/>
      </c>
      <c r="DK291" t="str">
        <f t="shared" si="28"/>
        <v/>
      </c>
      <c r="DL291" t="str">
        <f t="shared" si="29"/>
        <v/>
      </c>
    </row>
    <row r="292" spans="1:116">
      <c r="A292">
        <v>5283086340</v>
      </c>
      <c r="B292">
        <v>96559106</v>
      </c>
      <c r="C292" s="1">
        <v>42805.993391203701</v>
      </c>
      <c r="D292" s="1">
        <v>42806.008171296293</v>
      </c>
      <c r="E292" t="s">
        <v>2140</v>
      </c>
      <c r="J292" t="s">
        <v>697</v>
      </c>
      <c r="K292" t="s">
        <v>2141</v>
      </c>
      <c r="M292" t="s">
        <v>2142</v>
      </c>
      <c r="P292">
        <v>5</v>
      </c>
      <c r="Q292">
        <v>5</v>
      </c>
      <c r="R292">
        <v>3</v>
      </c>
      <c r="S292">
        <v>5</v>
      </c>
      <c r="T292">
        <v>5</v>
      </c>
      <c r="U292">
        <v>5</v>
      </c>
      <c r="V292">
        <v>5</v>
      </c>
      <c r="W292">
        <v>5</v>
      </c>
      <c r="X292">
        <v>1</v>
      </c>
      <c r="Y292">
        <v>1</v>
      </c>
      <c r="Z292">
        <v>1</v>
      </c>
      <c r="AA292" t="s">
        <v>2143</v>
      </c>
      <c r="AB292" t="s">
        <v>174</v>
      </c>
      <c r="AC292" t="s">
        <v>159</v>
      </c>
      <c r="AD292" t="s">
        <v>160</v>
      </c>
      <c r="AM292" t="s">
        <v>162</v>
      </c>
      <c r="AO292" t="s">
        <v>332</v>
      </c>
      <c r="BK292" t="s">
        <v>124</v>
      </c>
      <c r="BL292" t="s">
        <v>124</v>
      </c>
      <c r="BM292" t="s">
        <v>175</v>
      </c>
      <c r="BN292" t="s">
        <v>176</v>
      </c>
      <c r="BO292" t="s">
        <v>141</v>
      </c>
      <c r="BV292" t="s">
        <v>165</v>
      </c>
      <c r="BZ292" t="s">
        <v>120</v>
      </c>
      <c r="CI292" t="s">
        <v>2144</v>
      </c>
      <c r="CJ292" t="s">
        <v>124</v>
      </c>
      <c r="CK292" t="s">
        <v>177</v>
      </c>
      <c r="CM292" t="s">
        <v>126</v>
      </c>
      <c r="CS292" t="s">
        <v>127</v>
      </c>
      <c r="CT292" t="s">
        <v>147</v>
      </c>
      <c r="CX292" t="s">
        <v>149</v>
      </c>
      <c r="CY292" t="s">
        <v>150</v>
      </c>
      <c r="DB292" t="s">
        <v>128</v>
      </c>
      <c r="DD292" t="s">
        <v>225</v>
      </c>
      <c r="DG292" s="16" t="str">
        <f t="shared" si="24"/>
        <v>No</v>
      </c>
      <c r="DH292" s="24" t="str">
        <f t="shared" si="25"/>
        <v/>
      </c>
      <c r="DI292" s="24" t="str">
        <f t="shared" si="26"/>
        <v/>
      </c>
      <c r="DJ292" t="str">
        <f t="shared" si="27"/>
        <v/>
      </c>
      <c r="DK292" t="str">
        <f t="shared" si="28"/>
        <v/>
      </c>
      <c r="DL292" t="str">
        <f t="shared" si="29"/>
        <v/>
      </c>
    </row>
    <row r="293" spans="1:116">
      <c r="A293">
        <v>5283072754</v>
      </c>
      <c r="B293">
        <v>96559106</v>
      </c>
      <c r="C293" s="1">
        <v>42805.986180555556</v>
      </c>
      <c r="D293" s="1">
        <v>42805.990439814814</v>
      </c>
      <c r="E293" t="s">
        <v>2145</v>
      </c>
      <c r="J293" t="s">
        <v>2146</v>
      </c>
      <c r="M293" t="s">
        <v>724</v>
      </c>
      <c r="N293" t="s">
        <v>2147</v>
      </c>
      <c r="O293" t="s">
        <v>2148</v>
      </c>
      <c r="P293">
        <v>4</v>
      </c>
      <c r="Q293">
        <v>5</v>
      </c>
      <c r="R293">
        <v>4</v>
      </c>
      <c r="S293">
        <v>5</v>
      </c>
      <c r="T293">
        <v>2</v>
      </c>
      <c r="U293">
        <v>2</v>
      </c>
      <c r="V293">
        <v>5</v>
      </c>
      <c r="W293">
        <v>3</v>
      </c>
      <c r="X293">
        <v>3</v>
      </c>
      <c r="Y293">
        <v>3</v>
      </c>
      <c r="Z293">
        <v>3</v>
      </c>
      <c r="AB293" t="s">
        <v>174</v>
      </c>
      <c r="AP293" t="s">
        <v>135</v>
      </c>
      <c r="AX293" t="s">
        <v>360</v>
      </c>
      <c r="BB293" t="s">
        <v>137</v>
      </c>
      <c r="BI293" t="s">
        <v>115</v>
      </c>
      <c r="BJ293" t="s">
        <v>115</v>
      </c>
      <c r="BK293" t="s">
        <v>124</v>
      </c>
      <c r="BL293" t="s">
        <v>115</v>
      </c>
      <c r="BM293" t="s">
        <v>175</v>
      </c>
      <c r="BN293" t="s">
        <v>176</v>
      </c>
      <c r="BO293" t="s">
        <v>185</v>
      </c>
      <c r="BR293" t="s">
        <v>120</v>
      </c>
      <c r="BU293" t="s">
        <v>121</v>
      </c>
      <c r="BV293" t="s">
        <v>165</v>
      </c>
      <c r="BZ293" t="s">
        <v>120</v>
      </c>
      <c r="CB293" t="s">
        <v>121</v>
      </c>
      <c r="CD293" t="s">
        <v>165</v>
      </c>
      <c r="CG293" t="s">
        <v>2149</v>
      </c>
      <c r="CH293" t="s">
        <v>2150</v>
      </c>
      <c r="CJ293" t="s">
        <v>124</v>
      </c>
      <c r="CK293" t="s">
        <v>177</v>
      </c>
      <c r="CM293" t="s">
        <v>214</v>
      </c>
      <c r="CN293" t="s">
        <v>215</v>
      </c>
      <c r="CR293" t="s">
        <v>178</v>
      </c>
      <c r="CW293" t="s">
        <v>2151</v>
      </c>
      <c r="DA293" t="s">
        <v>151</v>
      </c>
      <c r="DC293" t="s">
        <v>152</v>
      </c>
      <c r="DG293" s="16" t="str">
        <f t="shared" si="24"/>
        <v>Yes</v>
      </c>
      <c r="DH293" s="24" t="str">
        <f t="shared" si="25"/>
        <v/>
      </c>
      <c r="DI293" s="24" t="str">
        <f t="shared" si="26"/>
        <v/>
      </c>
      <c r="DJ293" t="str">
        <f t="shared" si="27"/>
        <v/>
      </c>
      <c r="DK293" t="str">
        <f t="shared" si="28"/>
        <v/>
      </c>
      <c r="DL293" t="str">
        <f t="shared" si="29"/>
        <v/>
      </c>
    </row>
    <row r="294" spans="1:116">
      <c r="A294">
        <v>5283071695</v>
      </c>
      <c r="B294">
        <v>96559106</v>
      </c>
      <c r="C294" s="1">
        <v>42805.979050925926</v>
      </c>
      <c r="D294" s="1">
        <v>42805.988969907405</v>
      </c>
      <c r="E294" t="s">
        <v>2152</v>
      </c>
      <c r="J294" t="s">
        <v>189</v>
      </c>
      <c r="K294" t="s">
        <v>2153</v>
      </c>
      <c r="M294" t="s">
        <v>192</v>
      </c>
      <c r="P294">
        <v>5</v>
      </c>
      <c r="Q294">
        <v>5</v>
      </c>
      <c r="R294">
        <v>5</v>
      </c>
      <c r="S294">
        <v>5</v>
      </c>
      <c r="T294">
        <v>2</v>
      </c>
      <c r="U294">
        <v>3</v>
      </c>
      <c r="V294">
        <v>3</v>
      </c>
      <c r="W294">
        <v>3</v>
      </c>
      <c r="X294">
        <v>3</v>
      </c>
      <c r="Y294">
        <v>2</v>
      </c>
      <c r="Z294">
        <v>2</v>
      </c>
      <c r="AB294" t="s">
        <v>174</v>
      </c>
      <c r="AC294" t="s">
        <v>159</v>
      </c>
      <c r="AD294" t="s">
        <v>160</v>
      </c>
      <c r="AE294" t="s">
        <v>221</v>
      </c>
      <c r="AL294" t="s">
        <v>284</v>
      </c>
      <c r="BK294" t="s">
        <v>124</v>
      </c>
      <c r="BM294" t="s">
        <v>116</v>
      </c>
      <c r="BN294" t="s">
        <v>117</v>
      </c>
      <c r="BO294" t="s">
        <v>185</v>
      </c>
      <c r="BP294" t="s">
        <v>119</v>
      </c>
      <c r="BQ294" t="s">
        <v>339</v>
      </c>
      <c r="BR294" t="s">
        <v>120</v>
      </c>
      <c r="BX294" t="s">
        <v>119</v>
      </c>
      <c r="CG294" t="s">
        <v>189</v>
      </c>
      <c r="CH294" t="s">
        <v>2154</v>
      </c>
      <c r="CI294" t="s">
        <v>2155</v>
      </c>
      <c r="CJ294" t="s">
        <v>124</v>
      </c>
      <c r="CK294" t="s">
        <v>213</v>
      </c>
      <c r="CM294" t="s">
        <v>126</v>
      </c>
      <c r="CU294" t="s">
        <v>518</v>
      </c>
      <c r="CW294" t="s">
        <v>2156</v>
      </c>
      <c r="CX294" t="s">
        <v>149</v>
      </c>
      <c r="DB294" t="s">
        <v>128</v>
      </c>
      <c r="DG294" s="16" t="str">
        <f t="shared" si="24"/>
        <v>No</v>
      </c>
      <c r="DH294" s="24" t="str">
        <f t="shared" si="25"/>
        <v/>
      </c>
      <c r="DI294" s="24" t="str">
        <f t="shared" si="26"/>
        <v/>
      </c>
      <c r="DJ294" t="str">
        <f t="shared" si="27"/>
        <v/>
      </c>
      <c r="DK294" t="str">
        <f t="shared" si="28"/>
        <v/>
      </c>
      <c r="DL294" t="str">
        <f t="shared" si="29"/>
        <v/>
      </c>
    </row>
    <row r="295" spans="1:116">
      <c r="A295">
        <v>5283070738</v>
      </c>
      <c r="B295">
        <v>96559106</v>
      </c>
      <c r="C295" s="1">
        <v>42805.978796296295</v>
      </c>
      <c r="D295" s="1">
        <v>42805.987685185188</v>
      </c>
      <c r="E295" t="s">
        <v>2157</v>
      </c>
      <c r="J295" t="s">
        <v>1129</v>
      </c>
      <c r="K295" t="s">
        <v>2158</v>
      </c>
      <c r="L295" t="s">
        <v>550</v>
      </c>
      <c r="M295" t="s">
        <v>2159</v>
      </c>
      <c r="N295" t="s">
        <v>2160</v>
      </c>
      <c r="O295" t="s">
        <v>2161</v>
      </c>
      <c r="P295">
        <v>2</v>
      </c>
      <c r="Q295">
        <v>4</v>
      </c>
      <c r="R295">
        <v>4</v>
      </c>
      <c r="S295">
        <v>3</v>
      </c>
      <c r="T295">
        <v>3</v>
      </c>
      <c r="U295">
        <v>2</v>
      </c>
      <c r="V295">
        <v>2</v>
      </c>
      <c r="W295">
        <v>2</v>
      </c>
      <c r="X295">
        <v>2</v>
      </c>
      <c r="Y295">
        <v>2</v>
      </c>
      <c r="Z295">
        <v>2</v>
      </c>
      <c r="AA295" t="s">
        <v>2162</v>
      </c>
      <c r="AB295" t="s">
        <v>174</v>
      </c>
      <c r="AD295" t="s">
        <v>160</v>
      </c>
      <c r="AE295" t="s">
        <v>221</v>
      </c>
      <c r="AF295" t="s">
        <v>366</v>
      </c>
      <c r="AM295" t="s">
        <v>162</v>
      </c>
      <c r="AP295" t="s">
        <v>135</v>
      </c>
      <c r="AS295" t="s">
        <v>110</v>
      </c>
      <c r="AU295" t="s">
        <v>111</v>
      </c>
      <c r="AV295" t="s">
        <v>112</v>
      </c>
      <c r="AW295" t="s">
        <v>296</v>
      </c>
      <c r="AY295" t="s">
        <v>163</v>
      </c>
      <c r="AZ295" t="s">
        <v>194</v>
      </c>
      <c r="BA295" t="s">
        <v>195</v>
      </c>
      <c r="BB295" t="s">
        <v>137</v>
      </c>
      <c r="BC295" t="s">
        <v>196</v>
      </c>
      <c r="BD295" t="s">
        <v>138</v>
      </c>
      <c r="BI295" t="s">
        <v>115</v>
      </c>
      <c r="BJ295" t="s">
        <v>115</v>
      </c>
      <c r="BK295" t="s">
        <v>124</v>
      </c>
      <c r="BL295" t="s">
        <v>124</v>
      </c>
      <c r="BM295" t="s">
        <v>175</v>
      </c>
      <c r="BN295" t="s">
        <v>176</v>
      </c>
      <c r="BO295" t="s">
        <v>353</v>
      </c>
      <c r="BP295" t="s">
        <v>119</v>
      </c>
      <c r="BR295" t="s">
        <v>120</v>
      </c>
      <c r="BV295" t="s">
        <v>165</v>
      </c>
      <c r="BX295" t="s">
        <v>119</v>
      </c>
      <c r="BZ295" t="s">
        <v>120</v>
      </c>
      <c r="CC295" t="s">
        <v>233</v>
      </c>
      <c r="CH295" t="s">
        <v>2163</v>
      </c>
      <c r="CI295" t="s">
        <v>2164</v>
      </c>
      <c r="CJ295" t="s">
        <v>124</v>
      </c>
      <c r="CK295" t="s">
        <v>144</v>
      </c>
      <c r="CL295" t="s">
        <v>2165</v>
      </c>
      <c r="CM295" t="s">
        <v>146</v>
      </c>
      <c r="CO295" s="1">
        <v>42869</v>
      </c>
      <c r="CP295" t="s">
        <v>261</v>
      </c>
      <c r="CT295" t="s">
        <v>147</v>
      </c>
      <c r="CW295" t="s">
        <v>2166</v>
      </c>
      <c r="CY295" t="s">
        <v>150</v>
      </c>
      <c r="DB295" t="s">
        <v>128</v>
      </c>
      <c r="DG295" s="16" t="str">
        <f t="shared" si="24"/>
        <v>Yes</v>
      </c>
      <c r="DH295" s="24" t="str">
        <f t="shared" si="25"/>
        <v/>
      </c>
      <c r="DI295" s="24" t="str">
        <f t="shared" si="26"/>
        <v/>
      </c>
      <c r="DJ295" t="str">
        <f t="shared" si="27"/>
        <v/>
      </c>
      <c r="DK295" t="str">
        <f t="shared" si="28"/>
        <v/>
      </c>
      <c r="DL295" t="str">
        <f t="shared" si="29"/>
        <v/>
      </c>
    </row>
    <row r="296" spans="1:116">
      <c r="A296">
        <v>5282936435</v>
      </c>
      <c r="B296">
        <v>96559106</v>
      </c>
      <c r="C296" s="1">
        <v>42805.818958333337</v>
      </c>
      <c r="D296" s="1">
        <v>42805.82435185185</v>
      </c>
      <c r="E296" t="s">
        <v>2167</v>
      </c>
      <c r="J296" t="s">
        <v>802</v>
      </c>
      <c r="M296" t="s">
        <v>2168</v>
      </c>
      <c r="P296">
        <v>1</v>
      </c>
      <c r="Q296">
        <v>5</v>
      </c>
      <c r="R296">
        <v>5</v>
      </c>
      <c r="S296">
        <v>5</v>
      </c>
      <c r="T296">
        <v>5</v>
      </c>
      <c r="Z296">
        <v>1</v>
      </c>
      <c r="AB296" t="s">
        <v>174</v>
      </c>
      <c r="AC296" t="s">
        <v>159</v>
      </c>
      <c r="AD296" t="s">
        <v>160</v>
      </c>
      <c r="AF296" t="s">
        <v>366</v>
      </c>
      <c r="AJ296" t="s">
        <v>209</v>
      </c>
      <c r="AM296" t="s">
        <v>162</v>
      </c>
      <c r="AN296" t="s">
        <v>232</v>
      </c>
      <c r="BI296" t="s">
        <v>115</v>
      </c>
      <c r="BJ296" t="s">
        <v>115</v>
      </c>
      <c r="BK296" t="s">
        <v>124</v>
      </c>
      <c r="BL296" t="s">
        <v>124</v>
      </c>
      <c r="BM296" t="s">
        <v>116</v>
      </c>
      <c r="BN296" t="s">
        <v>117</v>
      </c>
      <c r="BO296" t="s">
        <v>286</v>
      </c>
      <c r="BQ296" t="s">
        <v>339</v>
      </c>
      <c r="BR296" t="s">
        <v>120</v>
      </c>
      <c r="BS296" t="s">
        <v>164</v>
      </c>
      <c r="BV296" t="s">
        <v>165</v>
      </c>
      <c r="BY296" t="s">
        <v>339</v>
      </c>
      <c r="BZ296" t="s">
        <v>120</v>
      </c>
      <c r="CD296" t="s">
        <v>165</v>
      </c>
      <c r="CG296" t="s">
        <v>2169</v>
      </c>
      <c r="CH296" t="s">
        <v>1619</v>
      </c>
      <c r="CJ296" t="s">
        <v>124</v>
      </c>
      <c r="CK296" t="s">
        <v>144</v>
      </c>
      <c r="CL296" t="s">
        <v>2170</v>
      </c>
      <c r="CM296" t="s">
        <v>214</v>
      </c>
      <c r="CV296" t="s">
        <v>249</v>
      </c>
      <c r="CY296" t="s">
        <v>150</v>
      </c>
      <c r="DC296" t="s">
        <v>152</v>
      </c>
      <c r="DG296" s="16" t="str">
        <f t="shared" si="24"/>
        <v>No</v>
      </c>
      <c r="DH296" s="24" t="str">
        <f t="shared" si="25"/>
        <v/>
      </c>
      <c r="DI296" s="24" t="str">
        <f t="shared" si="26"/>
        <v/>
      </c>
      <c r="DJ296" t="str">
        <f t="shared" si="27"/>
        <v/>
      </c>
      <c r="DK296" t="str">
        <f t="shared" si="28"/>
        <v/>
      </c>
      <c r="DL296" t="str">
        <f t="shared" si="29"/>
        <v/>
      </c>
    </row>
    <row r="297" spans="1:116">
      <c r="A297">
        <v>5282917851</v>
      </c>
      <c r="B297">
        <v>96559106</v>
      </c>
      <c r="C297" s="1">
        <v>42805.790300925924</v>
      </c>
      <c r="D297" s="1">
        <v>42805.804178240738</v>
      </c>
      <c r="E297" t="s">
        <v>2171</v>
      </c>
      <c r="J297" t="s">
        <v>806</v>
      </c>
      <c r="K297" t="s">
        <v>2172</v>
      </c>
      <c r="L297" t="s">
        <v>618</v>
      </c>
      <c r="M297" t="s">
        <v>2173</v>
      </c>
      <c r="N297" t="s">
        <v>2174</v>
      </c>
      <c r="O297" t="s">
        <v>2175</v>
      </c>
      <c r="P297">
        <v>2</v>
      </c>
      <c r="Q297">
        <v>4</v>
      </c>
      <c r="R297">
        <v>4</v>
      </c>
      <c r="S297">
        <v>4</v>
      </c>
      <c r="T297">
        <v>3</v>
      </c>
      <c r="U297">
        <v>3</v>
      </c>
      <c r="AB297" t="s">
        <v>174</v>
      </c>
      <c r="AD297" t="s">
        <v>160</v>
      </c>
      <c r="AL297" t="s">
        <v>284</v>
      </c>
      <c r="AP297" t="s">
        <v>135</v>
      </c>
      <c r="BD297" t="s">
        <v>138</v>
      </c>
      <c r="BI297" t="s">
        <v>115</v>
      </c>
      <c r="BJ297" t="s">
        <v>115</v>
      </c>
      <c r="BK297" t="s">
        <v>124</v>
      </c>
      <c r="BL297" t="s">
        <v>124</v>
      </c>
      <c r="BM297" t="s">
        <v>175</v>
      </c>
      <c r="BN297" t="s">
        <v>176</v>
      </c>
      <c r="BO297" t="s">
        <v>118</v>
      </c>
      <c r="BU297" t="s">
        <v>121</v>
      </c>
      <c r="BV297" t="s">
        <v>165</v>
      </c>
      <c r="BW297" t="s">
        <v>480</v>
      </c>
      <c r="BZ297" t="s">
        <v>120</v>
      </c>
      <c r="CB297" t="s">
        <v>121</v>
      </c>
      <c r="CF297" t="s">
        <v>122</v>
      </c>
      <c r="CG297" t="s">
        <v>2176</v>
      </c>
      <c r="CH297" t="s">
        <v>2177</v>
      </c>
      <c r="CI297" t="s">
        <v>2178</v>
      </c>
      <c r="CJ297" t="s">
        <v>124</v>
      </c>
      <c r="CK297" t="s">
        <v>213</v>
      </c>
      <c r="CM297" t="s">
        <v>214</v>
      </c>
      <c r="CN297" t="s">
        <v>215</v>
      </c>
      <c r="CR297" t="s">
        <v>178</v>
      </c>
      <c r="CW297" t="s">
        <v>2179</v>
      </c>
      <c r="DA297" t="s">
        <v>151</v>
      </c>
      <c r="DG297" s="16" t="str">
        <f t="shared" si="24"/>
        <v>Yes</v>
      </c>
      <c r="DH297" s="24" t="str">
        <f t="shared" si="25"/>
        <v/>
      </c>
      <c r="DI297" s="24" t="str">
        <f t="shared" si="26"/>
        <v/>
      </c>
      <c r="DJ297" t="str">
        <f t="shared" si="27"/>
        <v/>
      </c>
      <c r="DK297" t="str">
        <f t="shared" si="28"/>
        <v/>
      </c>
      <c r="DL297" t="str">
        <f t="shared" si="29"/>
        <v/>
      </c>
    </row>
    <row r="298" spans="1:116">
      <c r="A298">
        <v>5282875291</v>
      </c>
      <c r="B298">
        <v>96559106</v>
      </c>
      <c r="C298" s="1">
        <v>42805.750138888892</v>
      </c>
      <c r="D298" s="1">
        <v>42805.757395833331</v>
      </c>
      <c r="E298" t="s">
        <v>2180</v>
      </c>
      <c r="J298" t="s">
        <v>2181</v>
      </c>
      <c r="K298" t="s">
        <v>2182</v>
      </c>
      <c r="L298" t="s">
        <v>2183</v>
      </c>
      <c r="M298" t="s">
        <v>2184</v>
      </c>
      <c r="N298" t="s">
        <v>2185</v>
      </c>
      <c r="P298">
        <v>3</v>
      </c>
      <c r="Q298">
        <v>5</v>
      </c>
      <c r="R298">
        <v>4</v>
      </c>
      <c r="S298">
        <v>5</v>
      </c>
      <c r="T298">
        <v>4</v>
      </c>
      <c r="U298">
        <v>4</v>
      </c>
      <c r="V298">
        <v>4</v>
      </c>
      <c r="W298">
        <v>4</v>
      </c>
      <c r="X298">
        <v>2</v>
      </c>
      <c r="Y298">
        <v>2</v>
      </c>
      <c r="Z298">
        <v>2</v>
      </c>
      <c r="AB298" t="s">
        <v>174</v>
      </c>
      <c r="AC298" t="s">
        <v>159</v>
      </c>
      <c r="AD298" t="s">
        <v>160</v>
      </c>
      <c r="AN298" t="s">
        <v>232</v>
      </c>
      <c r="AO298" t="s">
        <v>332</v>
      </c>
      <c r="BI298" t="s">
        <v>115</v>
      </c>
      <c r="BJ298" t="s">
        <v>115</v>
      </c>
      <c r="BK298" t="s">
        <v>124</v>
      </c>
      <c r="BL298" t="s">
        <v>124</v>
      </c>
      <c r="BM298" t="s">
        <v>140</v>
      </c>
      <c r="BN298" t="s">
        <v>176</v>
      </c>
      <c r="BO298" t="s">
        <v>141</v>
      </c>
      <c r="BS298" t="s">
        <v>164</v>
      </c>
      <c r="BT298" t="s">
        <v>142</v>
      </c>
      <c r="BV298" t="s">
        <v>165</v>
      </c>
      <c r="BZ298" t="s">
        <v>120</v>
      </c>
      <c r="CD298" t="s">
        <v>165</v>
      </c>
      <c r="CF298" t="s">
        <v>122</v>
      </c>
      <c r="CI298" t="s">
        <v>2186</v>
      </c>
      <c r="CJ298" t="s">
        <v>124</v>
      </c>
      <c r="CK298" t="s">
        <v>177</v>
      </c>
      <c r="CM298" t="s">
        <v>126</v>
      </c>
      <c r="CR298" t="s">
        <v>178</v>
      </c>
      <c r="CT298" t="s">
        <v>147</v>
      </c>
      <c r="CY298" t="s">
        <v>150</v>
      </c>
      <c r="DB298" t="s">
        <v>128</v>
      </c>
      <c r="DD298" t="s">
        <v>225</v>
      </c>
      <c r="DG298" s="16" t="str">
        <f t="shared" si="24"/>
        <v>No</v>
      </c>
      <c r="DH298" s="24" t="str">
        <f t="shared" si="25"/>
        <v/>
      </c>
      <c r="DI298" s="24" t="str">
        <f t="shared" si="26"/>
        <v/>
      </c>
      <c r="DJ298" t="str">
        <f t="shared" si="27"/>
        <v/>
      </c>
      <c r="DK298" t="str">
        <f t="shared" si="28"/>
        <v/>
      </c>
      <c r="DL298" t="str">
        <f t="shared" si="29"/>
        <v/>
      </c>
    </row>
    <row r="299" spans="1:116">
      <c r="A299">
        <v>5282844432</v>
      </c>
      <c r="B299">
        <v>96559106</v>
      </c>
      <c r="C299" s="1">
        <v>42805.722905092596</v>
      </c>
      <c r="D299" s="1">
        <v>42805.727071759262</v>
      </c>
      <c r="E299" t="s">
        <v>2187</v>
      </c>
      <c r="J299" t="s">
        <v>131</v>
      </c>
      <c r="K299" t="s">
        <v>842</v>
      </c>
      <c r="L299" t="s">
        <v>692</v>
      </c>
      <c r="M299" t="s">
        <v>2188</v>
      </c>
      <c r="N299" t="s">
        <v>112</v>
      </c>
      <c r="P299">
        <v>5</v>
      </c>
      <c r="Q299">
        <v>5</v>
      </c>
      <c r="R299">
        <v>5</v>
      </c>
      <c r="S299">
        <v>4</v>
      </c>
      <c r="T299">
        <v>3</v>
      </c>
      <c r="U299">
        <v>4</v>
      </c>
      <c r="V299">
        <v>4</v>
      </c>
      <c r="W299">
        <v>4</v>
      </c>
      <c r="X299">
        <v>4</v>
      </c>
      <c r="Y299">
        <v>4</v>
      </c>
      <c r="Z299">
        <v>4</v>
      </c>
      <c r="AB299" t="s">
        <v>174</v>
      </c>
      <c r="AC299" t="s">
        <v>159</v>
      </c>
      <c r="AD299" t="s">
        <v>160</v>
      </c>
      <c r="AV299" t="s">
        <v>112</v>
      </c>
      <c r="AZ299" t="s">
        <v>194</v>
      </c>
      <c r="BI299" t="s">
        <v>115</v>
      </c>
      <c r="BJ299" t="s">
        <v>115</v>
      </c>
      <c r="BK299" t="s">
        <v>124</v>
      </c>
      <c r="BL299" t="s">
        <v>124</v>
      </c>
      <c r="BM299" t="s">
        <v>140</v>
      </c>
      <c r="BN299" t="s">
        <v>176</v>
      </c>
      <c r="BO299" t="s">
        <v>185</v>
      </c>
      <c r="BR299" t="s">
        <v>120</v>
      </c>
      <c r="BZ299" t="s">
        <v>120</v>
      </c>
      <c r="CJ299" t="s">
        <v>124</v>
      </c>
      <c r="CK299" t="s">
        <v>177</v>
      </c>
      <c r="CM299" t="s">
        <v>126</v>
      </c>
      <c r="CO299" s="1">
        <v>42869</v>
      </c>
      <c r="CS299" t="s">
        <v>127</v>
      </c>
      <c r="DC299" t="s">
        <v>152</v>
      </c>
      <c r="DG299" s="16" t="str">
        <f t="shared" si="24"/>
        <v>Yes</v>
      </c>
      <c r="DH299" s="24" t="str">
        <f t="shared" si="25"/>
        <v/>
      </c>
      <c r="DI299" s="24" t="str">
        <f t="shared" si="26"/>
        <v/>
      </c>
      <c r="DJ299" t="str">
        <f t="shared" si="27"/>
        <v/>
      </c>
      <c r="DK299" t="str">
        <f t="shared" si="28"/>
        <v/>
      </c>
      <c r="DL299" t="str">
        <f t="shared" si="29"/>
        <v/>
      </c>
    </row>
    <row r="300" spans="1:116">
      <c r="A300">
        <v>5282844431</v>
      </c>
      <c r="B300">
        <v>96559106</v>
      </c>
      <c r="C300" s="1">
        <v>42805.713900462964</v>
      </c>
      <c r="D300" s="1">
        <v>42805.727071759262</v>
      </c>
      <c r="E300" t="s">
        <v>2189</v>
      </c>
      <c r="J300" t="s">
        <v>2190</v>
      </c>
      <c r="K300" t="s">
        <v>2191</v>
      </c>
      <c r="L300" t="s">
        <v>170</v>
      </c>
      <c r="M300" t="s">
        <v>2192</v>
      </c>
      <c r="N300" t="s">
        <v>1041</v>
      </c>
      <c r="O300" t="s">
        <v>2193</v>
      </c>
      <c r="P300">
        <v>3</v>
      </c>
      <c r="Q300">
        <v>5</v>
      </c>
      <c r="R300">
        <v>5</v>
      </c>
      <c r="S300">
        <v>4</v>
      </c>
      <c r="T300">
        <v>4</v>
      </c>
      <c r="U300">
        <v>2</v>
      </c>
      <c r="V300">
        <v>2</v>
      </c>
      <c r="W300">
        <v>2</v>
      </c>
      <c r="X300">
        <v>2</v>
      </c>
      <c r="Y300">
        <v>2</v>
      </c>
      <c r="Z300">
        <v>2</v>
      </c>
      <c r="AA300" t="s">
        <v>2194</v>
      </c>
      <c r="AB300" t="s">
        <v>174</v>
      </c>
      <c r="AC300" t="s">
        <v>159</v>
      </c>
      <c r="AD300" t="s">
        <v>160</v>
      </c>
      <c r="AE300" t="s">
        <v>221</v>
      </c>
      <c r="AL300" t="s">
        <v>284</v>
      </c>
      <c r="AM300" t="s">
        <v>162</v>
      </c>
      <c r="AN300" t="s">
        <v>232</v>
      </c>
      <c r="AU300" t="s">
        <v>111</v>
      </c>
      <c r="AV300" t="s">
        <v>112</v>
      </c>
      <c r="AW300" t="s">
        <v>296</v>
      </c>
      <c r="BA300" t="s">
        <v>195</v>
      </c>
      <c r="BB300" t="s">
        <v>137</v>
      </c>
      <c r="BC300" t="s">
        <v>196</v>
      </c>
      <c r="BI300" t="s">
        <v>115</v>
      </c>
      <c r="BJ300" t="s">
        <v>115</v>
      </c>
      <c r="BK300" t="s">
        <v>124</v>
      </c>
      <c r="BL300" t="s">
        <v>124</v>
      </c>
      <c r="BM300" t="s">
        <v>175</v>
      </c>
      <c r="BN300" t="s">
        <v>176</v>
      </c>
      <c r="BO300" t="s">
        <v>118</v>
      </c>
      <c r="BP300" t="s">
        <v>119</v>
      </c>
      <c r="BS300" t="s">
        <v>164</v>
      </c>
      <c r="BV300" t="s">
        <v>165</v>
      </c>
      <c r="CG300" t="s">
        <v>2195</v>
      </c>
      <c r="CH300" t="s">
        <v>2196</v>
      </c>
      <c r="CI300" t="s">
        <v>2197</v>
      </c>
      <c r="CJ300" t="s">
        <v>124</v>
      </c>
      <c r="CK300" t="s">
        <v>168</v>
      </c>
      <c r="CM300" t="s">
        <v>126</v>
      </c>
      <c r="CN300" t="s">
        <v>215</v>
      </c>
      <c r="CR300" t="s">
        <v>178</v>
      </c>
      <c r="CX300" t="s">
        <v>149</v>
      </c>
      <c r="CY300" t="s">
        <v>150</v>
      </c>
      <c r="DA300" t="s">
        <v>151</v>
      </c>
      <c r="DB300" t="s">
        <v>128</v>
      </c>
      <c r="DG300" s="16" t="str">
        <f t="shared" si="24"/>
        <v>Yes</v>
      </c>
      <c r="DH300" s="24" t="str">
        <f t="shared" si="25"/>
        <v/>
      </c>
      <c r="DI300" s="24" t="str">
        <f t="shared" si="26"/>
        <v/>
      </c>
      <c r="DJ300" t="str">
        <f t="shared" si="27"/>
        <v/>
      </c>
      <c r="DK300" t="str">
        <f t="shared" si="28"/>
        <v/>
      </c>
      <c r="DL300" t="str">
        <f t="shared" si="29"/>
        <v>No Response to #12</v>
      </c>
    </row>
    <row r="301" spans="1:116">
      <c r="A301">
        <v>5282839625</v>
      </c>
      <c r="B301">
        <v>96559106</v>
      </c>
      <c r="C301" s="1">
        <v>42805.547164351854</v>
      </c>
      <c r="D301" s="1">
        <v>42805.722534722219</v>
      </c>
      <c r="E301" t="s">
        <v>2198</v>
      </c>
      <c r="J301" t="s">
        <v>327</v>
      </c>
      <c r="K301" t="s">
        <v>189</v>
      </c>
      <c r="L301" t="s">
        <v>617</v>
      </c>
      <c r="M301" t="s">
        <v>511</v>
      </c>
      <c r="N301" t="s">
        <v>2199</v>
      </c>
      <c r="O301" t="s">
        <v>2200</v>
      </c>
      <c r="P301">
        <v>3</v>
      </c>
      <c r="Q301">
        <v>4</v>
      </c>
      <c r="R301">
        <v>4</v>
      </c>
      <c r="S301">
        <v>5</v>
      </c>
      <c r="T301">
        <v>3</v>
      </c>
      <c r="U301">
        <v>2</v>
      </c>
      <c r="V301">
        <v>3</v>
      </c>
      <c r="W301">
        <v>3</v>
      </c>
      <c r="X301">
        <v>3</v>
      </c>
      <c r="Y301">
        <v>3</v>
      </c>
      <c r="Z301">
        <v>3</v>
      </c>
      <c r="AB301" t="s">
        <v>174</v>
      </c>
      <c r="AD301" t="s">
        <v>160</v>
      </c>
      <c r="AH301" t="s">
        <v>244</v>
      </c>
      <c r="AM301" t="s">
        <v>162</v>
      </c>
      <c r="AN301" t="s">
        <v>232</v>
      </c>
      <c r="BI301" t="s">
        <v>115</v>
      </c>
      <c r="BJ301" t="s">
        <v>124</v>
      </c>
      <c r="BK301" t="s">
        <v>124</v>
      </c>
      <c r="BL301" t="s">
        <v>124</v>
      </c>
      <c r="BM301" t="s">
        <v>175</v>
      </c>
      <c r="BN301" t="s">
        <v>176</v>
      </c>
      <c r="BO301" t="s">
        <v>185</v>
      </c>
      <c r="BR301" t="s">
        <v>120</v>
      </c>
      <c r="BU301" t="s">
        <v>121</v>
      </c>
      <c r="BV301" t="s">
        <v>165</v>
      </c>
      <c r="BX301" t="s">
        <v>119</v>
      </c>
      <c r="CD301" t="s">
        <v>165</v>
      </c>
      <c r="CE301" t="s">
        <v>632</v>
      </c>
      <c r="CG301" t="s">
        <v>2201</v>
      </c>
      <c r="CH301" t="s">
        <v>2202</v>
      </c>
      <c r="CI301" t="s">
        <v>2203</v>
      </c>
      <c r="CJ301" t="s">
        <v>124</v>
      </c>
      <c r="CK301" t="s">
        <v>213</v>
      </c>
      <c r="CM301" t="s">
        <v>214</v>
      </c>
      <c r="CN301" t="s">
        <v>215</v>
      </c>
      <c r="CR301" t="s">
        <v>178</v>
      </c>
      <c r="CS301" t="s">
        <v>127</v>
      </c>
      <c r="CW301" t="s">
        <v>2204</v>
      </c>
      <c r="DA301" t="s">
        <v>151</v>
      </c>
      <c r="DG301" s="16" t="str">
        <f t="shared" si="24"/>
        <v>Yes</v>
      </c>
      <c r="DH301" s="24" t="str">
        <f t="shared" si="25"/>
        <v/>
      </c>
      <c r="DI301" s="24" t="str">
        <f t="shared" si="26"/>
        <v/>
      </c>
      <c r="DJ301" t="str">
        <f t="shared" si="27"/>
        <v/>
      </c>
      <c r="DK301" t="str">
        <f t="shared" si="28"/>
        <v/>
      </c>
      <c r="DL301" t="str">
        <f t="shared" si="29"/>
        <v/>
      </c>
    </row>
    <row r="302" spans="1:116">
      <c r="A302">
        <v>5282822761</v>
      </c>
      <c r="B302">
        <v>96559106</v>
      </c>
      <c r="C302" s="1">
        <v>42805.685474537036</v>
      </c>
      <c r="D302" s="1">
        <v>42805.705520833333</v>
      </c>
      <c r="E302" t="s">
        <v>2205</v>
      </c>
      <c r="J302" t="s">
        <v>1190</v>
      </c>
      <c r="K302" t="s">
        <v>157</v>
      </c>
      <c r="L302" t="s">
        <v>189</v>
      </c>
      <c r="M302" t="s">
        <v>1192</v>
      </c>
      <c r="N302" t="s">
        <v>2206</v>
      </c>
      <c r="O302" t="s">
        <v>172</v>
      </c>
      <c r="P302">
        <v>4</v>
      </c>
      <c r="Q302">
        <v>1</v>
      </c>
      <c r="R302">
        <v>3</v>
      </c>
      <c r="S302">
        <v>4</v>
      </c>
      <c r="T302">
        <v>2</v>
      </c>
      <c r="U302">
        <v>2</v>
      </c>
      <c r="V302">
        <v>2</v>
      </c>
      <c r="W302">
        <v>2</v>
      </c>
      <c r="X302">
        <v>2</v>
      </c>
      <c r="Y302">
        <v>2</v>
      </c>
      <c r="Z302">
        <v>4</v>
      </c>
      <c r="AA302" t="s">
        <v>2207</v>
      </c>
      <c r="AL302" t="s">
        <v>284</v>
      </c>
      <c r="AN302" t="s">
        <v>232</v>
      </c>
      <c r="AP302" t="s">
        <v>135</v>
      </c>
      <c r="AY302" t="s">
        <v>163</v>
      </c>
      <c r="BC302" t="s">
        <v>196</v>
      </c>
      <c r="BI302" t="s">
        <v>124</v>
      </c>
      <c r="BJ302" t="s">
        <v>124</v>
      </c>
      <c r="BK302" t="s">
        <v>124</v>
      </c>
      <c r="BL302" t="s">
        <v>124</v>
      </c>
      <c r="BM302" t="s">
        <v>175</v>
      </c>
      <c r="BN302" t="s">
        <v>176</v>
      </c>
      <c r="BO302" t="s">
        <v>118</v>
      </c>
      <c r="BP302" t="s">
        <v>119</v>
      </c>
      <c r="BQ302" t="s">
        <v>339</v>
      </c>
      <c r="BS302" t="s">
        <v>164</v>
      </c>
      <c r="BZ302" t="s">
        <v>120</v>
      </c>
      <c r="CB302" t="s">
        <v>121</v>
      </c>
      <c r="CD302" t="s">
        <v>165</v>
      </c>
      <c r="CG302" t="s">
        <v>2208</v>
      </c>
      <c r="CH302" t="s">
        <v>2209</v>
      </c>
      <c r="CI302" t="s">
        <v>2210</v>
      </c>
      <c r="CJ302" t="s">
        <v>124</v>
      </c>
      <c r="CK302" t="s">
        <v>213</v>
      </c>
      <c r="CM302" t="s">
        <v>126</v>
      </c>
      <c r="CO302" s="1">
        <v>42869</v>
      </c>
      <c r="CT302" t="s">
        <v>147</v>
      </c>
      <c r="CW302" t="s">
        <v>2211</v>
      </c>
      <c r="CX302" t="s">
        <v>149</v>
      </c>
      <c r="DA302" t="s">
        <v>151</v>
      </c>
      <c r="DB302" t="s">
        <v>128</v>
      </c>
      <c r="DE302" t="s">
        <v>144</v>
      </c>
      <c r="DF302" t="s">
        <v>2212</v>
      </c>
      <c r="DG302" s="16" t="str">
        <f t="shared" si="24"/>
        <v>Yes</v>
      </c>
      <c r="DH302" s="24" t="str">
        <f t="shared" si="25"/>
        <v/>
      </c>
      <c r="DI302" s="24" t="str">
        <f t="shared" si="26"/>
        <v/>
      </c>
      <c r="DJ302" t="str">
        <f t="shared" si="27"/>
        <v/>
      </c>
      <c r="DK302" t="str">
        <f t="shared" si="28"/>
        <v/>
      </c>
      <c r="DL302" t="str">
        <f t="shared" si="29"/>
        <v/>
      </c>
    </row>
    <row r="303" spans="1:116">
      <c r="A303">
        <v>5282792730</v>
      </c>
      <c r="B303">
        <v>96559106</v>
      </c>
      <c r="C303" s="1">
        <v>42805.66300925926</v>
      </c>
      <c r="D303" s="1">
        <v>42805.67491898148</v>
      </c>
      <c r="E303" t="s">
        <v>2213</v>
      </c>
      <c r="J303" t="s">
        <v>577</v>
      </c>
      <c r="K303" t="s">
        <v>2214</v>
      </c>
      <c r="L303" t="s">
        <v>2215</v>
      </c>
      <c r="M303" t="s">
        <v>2216</v>
      </c>
      <c r="N303" t="s">
        <v>677</v>
      </c>
      <c r="O303" t="s">
        <v>2217</v>
      </c>
      <c r="P303">
        <v>5</v>
      </c>
      <c r="Q303">
        <v>3</v>
      </c>
      <c r="R303">
        <v>5</v>
      </c>
      <c r="S303">
        <v>5</v>
      </c>
      <c r="T303">
        <v>3</v>
      </c>
      <c r="U303">
        <v>4</v>
      </c>
      <c r="V303">
        <v>2</v>
      </c>
      <c r="W303">
        <v>2</v>
      </c>
      <c r="X303">
        <v>2</v>
      </c>
      <c r="Y303">
        <v>4</v>
      </c>
      <c r="Z303">
        <v>4</v>
      </c>
      <c r="AA303" t="s">
        <v>2218</v>
      </c>
      <c r="AB303" t="s">
        <v>174</v>
      </c>
      <c r="AD303" t="s">
        <v>160</v>
      </c>
      <c r="AM303" t="s">
        <v>162</v>
      </c>
      <c r="AO303" t="s">
        <v>332</v>
      </c>
      <c r="AP303" t="s">
        <v>135</v>
      </c>
      <c r="BD303" t="s">
        <v>138</v>
      </c>
      <c r="BH303" t="s">
        <v>2219</v>
      </c>
      <c r="BI303" t="s">
        <v>115</v>
      </c>
      <c r="BJ303" t="s">
        <v>124</v>
      </c>
      <c r="BK303" t="s">
        <v>124</v>
      </c>
      <c r="BL303" t="s">
        <v>124</v>
      </c>
      <c r="BM303" t="s">
        <v>175</v>
      </c>
      <c r="BN303" t="s">
        <v>176</v>
      </c>
      <c r="BO303" t="s">
        <v>353</v>
      </c>
      <c r="BQ303" t="s">
        <v>339</v>
      </c>
      <c r="BS303" t="s">
        <v>164</v>
      </c>
      <c r="BV303" t="s">
        <v>165</v>
      </c>
      <c r="BX303" t="s">
        <v>119</v>
      </c>
      <c r="CB303" t="s">
        <v>121</v>
      </c>
      <c r="CC303" t="s">
        <v>233</v>
      </c>
      <c r="CG303" t="s">
        <v>2220</v>
      </c>
      <c r="CH303" t="s">
        <v>2221</v>
      </c>
      <c r="CI303" t="s">
        <v>2222</v>
      </c>
      <c r="CJ303" t="s">
        <v>124</v>
      </c>
      <c r="CK303" t="s">
        <v>213</v>
      </c>
      <c r="CM303" t="s">
        <v>126</v>
      </c>
      <c r="CO303" s="1">
        <v>42869</v>
      </c>
      <c r="CS303" t="s">
        <v>127</v>
      </c>
      <c r="CW303" t="s">
        <v>2223</v>
      </c>
      <c r="CY303" t="s">
        <v>150</v>
      </c>
      <c r="DA303" t="s">
        <v>151</v>
      </c>
      <c r="DB303" t="s">
        <v>128</v>
      </c>
      <c r="DG303" s="16" t="str">
        <f t="shared" si="24"/>
        <v>Yes</v>
      </c>
      <c r="DH303" s="24" t="str">
        <f t="shared" si="25"/>
        <v/>
      </c>
      <c r="DI303" s="24" t="str">
        <f t="shared" si="26"/>
        <v/>
      </c>
      <c r="DJ303" t="str">
        <f t="shared" si="27"/>
        <v/>
      </c>
      <c r="DK303" t="str">
        <f t="shared" si="28"/>
        <v/>
      </c>
      <c r="DL303" t="str">
        <f t="shared" si="29"/>
        <v/>
      </c>
    </row>
    <row r="304" spans="1:116">
      <c r="A304">
        <v>5282768508</v>
      </c>
      <c r="B304">
        <v>96559106</v>
      </c>
      <c r="C304" s="1">
        <v>42805.64435185185</v>
      </c>
      <c r="D304" s="1">
        <v>42805.650104166663</v>
      </c>
      <c r="E304" t="s">
        <v>2224</v>
      </c>
      <c r="J304" t="s">
        <v>2225</v>
      </c>
      <c r="K304" t="s">
        <v>2226</v>
      </c>
      <c r="M304" t="s">
        <v>2227</v>
      </c>
      <c r="N304" t="s">
        <v>2228</v>
      </c>
      <c r="P304">
        <v>4</v>
      </c>
      <c r="Q304">
        <v>5</v>
      </c>
      <c r="R304">
        <v>5</v>
      </c>
      <c r="S304">
        <v>4</v>
      </c>
      <c r="T304">
        <v>4</v>
      </c>
      <c r="U304">
        <v>3</v>
      </c>
      <c r="V304">
        <v>4</v>
      </c>
      <c r="W304">
        <v>4</v>
      </c>
      <c r="X304">
        <v>2</v>
      </c>
      <c r="Y304">
        <v>3</v>
      </c>
      <c r="Z304">
        <v>3</v>
      </c>
      <c r="AB304" t="s">
        <v>174</v>
      </c>
      <c r="AC304" t="s">
        <v>159</v>
      </c>
      <c r="AD304" t="s">
        <v>160</v>
      </c>
      <c r="AN304" t="s">
        <v>232</v>
      </c>
      <c r="AU304" t="s">
        <v>111</v>
      </c>
      <c r="BB304" t="s">
        <v>137</v>
      </c>
      <c r="BI304" t="s">
        <v>124</v>
      </c>
      <c r="BJ304" t="s">
        <v>124</v>
      </c>
      <c r="BK304" t="s">
        <v>124</v>
      </c>
      <c r="BL304" t="s">
        <v>124</v>
      </c>
      <c r="BM304" t="s">
        <v>175</v>
      </c>
      <c r="BN304" t="s">
        <v>176</v>
      </c>
      <c r="BO304" t="s">
        <v>118</v>
      </c>
      <c r="BP304" t="s">
        <v>119</v>
      </c>
      <c r="BT304" t="s">
        <v>142</v>
      </c>
      <c r="BU304" t="s">
        <v>121</v>
      </c>
      <c r="BX304" t="s">
        <v>119</v>
      </c>
      <c r="CB304" t="s">
        <v>121</v>
      </c>
      <c r="CF304" t="s">
        <v>122</v>
      </c>
      <c r="CG304" t="s">
        <v>2229</v>
      </c>
      <c r="CH304" t="s">
        <v>2230</v>
      </c>
      <c r="CI304" t="s">
        <v>2231</v>
      </c>
      <c r="CJ304" t="s">
        <v>124</v>
      </c>
      <c r="CK304" t="s">
        <v>125</v>
      </c>
      <c r="CM304" t="s">
        <v>214</v>
      </c>
      <c r="CN304" t="s">
        <v>215</v>
      </c>
      <c r="CR304" t="s">
        <v>178</v>
      </c>
      <c r="CX304" t="s">
        <v>149</v>
      </c>
      <c r="DA304" t="s">
        <v>151</v>
      </c>
      <c r="DE304" t="s">
        <v>144</v>
      </c>
      <c r="DF304" t="s">
        <v>2232</v>
      </c>
      <c r="DG304" s="16" t="str">
        <f t="shared" si="24"/>
        <v>Yes</v>
      </c>
      <c r="DH304" s="24" t="str">
        <f t="shared" si="25"/>
        <v/>
      </c>
      <c r="DI304" s="24" t="str">
        <f t="shared" si="26"/>
        <v/>
      </c>
      <c r="DJ304" t="str">
        <f t="shared" si="27"/>
        <v/>
      </c>
      <c r="DK304" t="str">
        <f t="shared" si="28"/>
        <v/>
      </c>
      <c r="DL304" t="str">
        <f t="shared" si="29"/>
        <v/>
      </c>
    </row>
    <row r="305" spans="1:116">
      <c r="A305">
        <v>5282731219</v>
      </c>
      <c r="B305">
        <v>96559106</v>
      </c>
      <c r="C305" s="1">
        <v>42805.599664351852</v>
      </c>
      <c r="D305" s="1">
        <v>42805.612025462964</v>
      </c>
      <c r="E305" t="s">
        <v>2233</v>
      </c>
      <c r="J305" t="s">
        <v>2234</v>
      </c>
      <c r="K305" t="s">
        <v>2235</v>
      </c>
      <c r="L305" t="s">
        <v>2236</v>
      </c>
      <c r="M305" t="s">
        <v>2237</v>
      </c>
      <c r="N305" t="s">
        <v>2238</v>
      </c>
      <c r="O305" t="s">
        <v>2239</v>
      </c>
      <c r="P305">
        <v>2</v>
      </c>
      <c r="Q305">
        <v>5</v>
      </c>
      <c r="R305">
        <v>1</v>
      </c>
      <c r="S305">
        <v>5</v>
      </c>
      <c r="T305">
        <v>5</v>
      </c>
      <c r="U305">
        <v>1</v>
      </c>
      <c r="V305">
        <v>2</v>
      </c>
      <c r="W305">
        <v>2</v>
      </c>
      <c r="X305">
        <v>2</v>
      </c>
      <c r="Y305">
        <v>1</v>
      </c>
      <c r="Z305">
        <v>1</v>
      </c>
      <c r="AA305" t="s">
        <v>2240</v>
      </c>
      <c r="AB305" t="s">
        <v>174</v>
      </c>
      <c r="AD305" t="s">
        <v>160</v>
      </c>
      <c r="AE305" t="s">
        <v>221</v>
      </c>
      <c r="AM305" t="s">
        <v>162</v>
      </c>
      <c r="AP305" t="s">
        <v>135</v>
      </c>
      <c r="BI305" t="s">
        <v>124</v>
      </c>
      <c r="BJ305" t="s">
        <v>124</v>
      </c>
      <c r="BK305" t="s">
        <v>124</v>
      </c>
      <c r="BL305" t="s">
        <v>124</v>
      </c>
      <c r="BM305" t="s">
        <v>116</v>
      </c>
      <c r="BN305" t="s">
        <v>117</v>
      </c>
      <c r="BO305" t="s">
        <v>118</v>
      </c>
      <c r="BT305" t="s">
        <v>142</v>
      </c>
      <c r="BU305" t="s">
        <v>121</v>
      </c>
      <c r="BW305" t="s">
        <v>480</v>
      </c>
      <c r="CB305" t="s">
        <v>121</v>
      </c>
      <c r="CE305" t="s">
        <v>632</v>
      </c>
      <c r="CF305" t="s">
        <v>122</v>
      </c>
      <c r="CG305" t="s">
        <v>2241</v>
      </c>
      <c r="CH305" t="s">
        <v>2242</v>
      </c>
      <c r="CI305" t="s">
        <v>2243</v>
      </c>
      <c r="CJ305" t="s">
        <v>124</v>
      </c>
      <c r="CK305" t="s">
        <v>177</v>
      </c>
      <c r="CM305" t="s">
        <v>146</v>
      </c>
      <c r="CO305" s="1">
        <v>42869</v>
      </c>
      <c r="CP305" t="s">
        <v>261</v>
      </c>
      <c r="CT305" t="s">
        <v>147</v>
      </c>
      <c r="CW305" t="s">
        <v>2244</v>
      </c>
      <c r="DG305" s="16" t="str">
        <f t="shared" si="24"/>
        <v>Yes</v>
      </c>
      <c r="DH305" s="24" t="str">
        <f t="shared" si="25"/>
        <v/>
      </c>
      <c r="DI305" s="24" t="str">
        <f t="shared" si="26"/>
        <v/>
      </c>
      <c r="DJ305" t="str">
        <f t="shared" si="27"/>
        <v/>
      </c>
      <c r="DK305" t="str">
        <f t="shared" si="28"/>
        <v/>
      </c>
      <c r="DL305" t="str">
        <f t="shared" si="29"/>
        <v/>
      </c>
    </row>
    <row r="306" spans="1:116">
      <c r="A306">
        <v>5282700026</v>
      </c>
      <c r="B306">
        <v>96559106</v>
      </c>
      <c r="C306" s="1">
        <v>42805.562384259261</v>
      </c>
      <c r="D306" s="1">
        <v>42805.579826388886</v>
      </c>
      <c r="E306" t="s">
        <v>1440</v>
      </c>
      <c r="J306" t="s">
        <v>2245</v>
      </c>
      <c r="K306" t="s">
        <v>2246</v>
      </c>
      <c r="L306" t="s">
        <v>2247</v>
      </c>
      <c r="M306" t="s">
        <v>2228</v>
      </c>
      <c r="N306" t="s">
        <v>2248</v>
      </c>
      <c r="P306">
        <v>3</v>
      </c>
      <c r="Q306">
        <v>5</v>
      </c>
      <c r="R306">
        <v>4</v>
      </c>
      <c r="S306">
        <v>2</v>
      </c>
      <c r="T306">
        <v>1</v>
      </c>
      <c r="U306">
        <v>5</v>
      </c>
      <c r="V306">
        <v>2</v>
      </c>
      <c r="W306">
        <v>3</v>
      </c>
      <c r="X306">
        <v>3</v>
      </c>
      <c r="Y306">
        <v>3</v>
      </c>
      <c r="Z306">
        <v>3</v>
      </c>
      <c r="AA306" t="s">
        <v>2249</v>
      </c>
      <c r="AB306" t="s">
        <v>174</v>
      </c>
      <c r="AD306" t="s">
        <v>160</v>
      </c>
      <c r="AP306" t="s">
        <v>135</v>
      </c>
      <c r="AW306" t="s">
        <v>296</v>
      </c>
      <c r="BH306" t="s">
        <v>2228</v>
      </c>
      <c r="BI306" t="s">
        <v>124</v>
      </c>
      <c r="BJ306" t="s">
        <v>124</v>
      </c>
      <c r="BK306" t="s">
        <v>124</v>
      </c>
      <c r="BL306" t="s">
        <v>124</v>
      </c>
      <c r="BM306" t="s">
        <v>175</v>
      </c>
      <c r="BN306" t="s">
        <v>176</v>
      </c>
      <c r="BO306" t="s">
        <v>185</v>
      </c>
      <c r="BR306" t="s">
        <v>120</v>
      </c>
      <c r="BV306" t="s">
        <v>165</v>
      </c>
      <c r="BW306" t="s">
        <v>480</v>
      </c>
      <c r="BZ306" t="s">
        <v>120</v>
      </c>
      <c r="CD306" t="s">
        <v>165</v>
      </c>
      <c r="CF306" t="s">
        <v>122</v>
      </c>
      <c r="CG306" t="s">
        <v>2250</v>
      </c>
      <c r="CH306" t="s">
        <v>2251</v>
      </c>
      <c r="CI306" t="s">
        <v>2252</v>
      </c>
      <c r="CJ306" t="s">
        <v>124</v>
      </c>
      <c r="CK306" t="s">
        <v>144</v>
      </c>
      <c r="CL306" t="s">
        <v>2253</v>
      </c>
      <c r="CM306" t="s">
        <v>126</v>
      </c>
      <c r="CO306" s="1">
        <v>42869</v>
      </c>
      <c r="CS306" t="s">
        <v>127</v>
      </c>
      <c r="CT306" t="s">
        <v>147</v>
      </c>
      <c r="CW306" t="s">
        <v>2254</v>
      </c>
      <c r="CX306" t="s">
        <v>149</v>
      </c>
      <c r="DA306" t="s">
        <v>151</v>
      </c>
      <c r="DG306" s="16" t="str">
        <f t="shared" si="24"/>
        <v>Yes</v>
      </c>
      <c r="DH306" s="24" t="str">
        <f t="shared" si="25"/>
        <v/>
      </c>
      <c r="DI306" s="24" t="str">
        <f t="shared" si="26"/>
        <v/>
      </c>
      <c r="DJ306" t="str">
        <f t="shared" si="27"/>
        <v/>
      </c>
      <c r="DK306" t="str">
        <f t="shared" si="28"/>
        <v/>
      </c>
      <c r="DL306" t="str">
        <f t="shared" si="29"/>
        <v/>
      </c>
    </row>
    <row r="307" spans="1:116">
      <c r="A307">
        <v>5282682664</v>
      </c>
      <c r="B307">
        <v>96559106</v>
      </c>
      <c r="C307" s="1">
        <v>42805.546840277777</v>
      </c>
      <c r="D307" s="1">
        <v>42805.559351851851</v>
      </c>
      <c r="E307" t="s">
        <v>2255</v>
      </c>
      <c r="J307" t="s">
        <v>797</v>
      </c>
      <c r="K307" t="s">
        <v>2256</v>
      </c>
      <c r="L307" t="s">
        <v>2257</v>
      </c>
      <c r="M307" t="s">
        <v>2258</v>
      </c>
      <c r="N307" t="s">
        <v>1060</v>
      </c>
      <c r="P307">
        <v>5</v>
      </c>
      <c r="Q307">
        <v>5</v>
      </c>
      <c r="R307">
        <v>3</v>
      </c>
      <c r="S307">
        <v>3</v>
      </c>
      <c r="T307">
        <v>5</v>
      </c>
      <c r="U307">
        <v>4</v>
      </c>
      <c r="V307">
        <v>3</v>
      </c>
      <c r="W307">
        <v>3</v>
      </c>
      <c r="X307">
        <v>1</v>
      </c>
      <c r="Y307">
        <v>1</v>
      </c>
      <c r="Z307">
        <v>1</v>
      </c>
      <c r="AB307" t="s">
        <v>174</v>
      </c>
      <c r="AD307" t="s">
        <v>160</v>
      </c>
      <c r="AJ307" t="s">
        <v>209</v>
      </c>
      <c r="AL307" t="s">
        <v>284</v>
      </c>
      <c r="BA307" t="s">
        <v>195</v>
      </c>
      <c r="BI307" t="s">
        <v>124</v>
      </c>
      <c r="BJ307" t="s">
        <v>124</v>
      </c>
      <c r="BM307" t="s">
        <v>140</v>
      </c>
      <c r="BN307" t="s">
        <v>176</v>
      </c>
      <c r="BO307" t="s">
        <v>118</v>
      </c>
      <c r="BR307" t="s">
        <v>120</v>
      </c>
      <c r="BZ307" t="s">
        <v>120</v>
      </c>
      <c r="CH307" t="s">
        <v>511</v>
      </c>
      <c r="CI307" t="s">
        <v>511</v>
      </c>
      <c r="CJ307" t="s">
        <v>124</v>
      </c>
      <c r="CK307" t="s">
        <v>213</v>
      </c>
      <c r="CM307" t="s">
        <v>146</v>
      </c>
      <c r="CT307" t="s">
        <v>147</v>
      </c>
      <c r="CX307" t="s">
        <v>149</v>
      </c>
      <c r="CY307" t="s">
        <v>150</v>
      </c>
      <c r="DG307" s="16" t="str">
        <f t="shared" si="24"/>
        <v>No</v>
      </c>
      <c r="DH307" s="24" t="str">
        <f t="shared" si="25"/>
        <v/>
      </c>
      <c r="DI307" s="24" t="str">
        <f t="shared" si="26"/>
        <v/>
      </c>
      <c r="DJ307" t="str">
        <f t="shared" si="27"/>
        <v/>
      </c>
      <c r="DK307" t="str">
        <f t="shared" si="28"/>
        <v/>
      </c>
      <c r="DL307" t="str">
        <f t="shared" si="29"/>
        <v/>
      </c>
    </row>
    <row r="308" spans="1:116">
      <c r="A308">
        <v>5282677853</v>
      </c>
      <c r="B308">
        <v>96559106</v>
      </c>
      <c r="C308" s="1">
        <v>42805.548877314817</v>
      </c>
      <c r="D308" s="1">
        <v>42805.553460648145</v>
      </c>
      <c r="E308" t="s">
        <v>2259</v>
      </c>
      <c r="J308" t="s">
        <v>2260</v>
      </c>
      <c r="M308" t="s">
        <v>2261</v>
      </c>
      <c r="N308" t="s">
        <v>2262</v>
      </c>
      <c r="P308">
        <v>5</v>
      </c>
      <c r="Q308">
        <v>5</v>
      </c>
      <c r="R308">
        <v>5</v>
      </c>
      <c r="S308">
        <v>3</v>
      </c>
      <c r="U308">
        <v>5</v>
      </c>
      <c r="V308">
        <v>5</v>
      </c>
      <c r="W308">
        <v>4</v>
      </c>
      <c r="X308">
        <v>3</v>
      </c>
      <c r="Y308">
        <v>1</v>
      </c>
      <c r="Z308">
        <v>1</v>
      </c>
      <c r="AA308" t="s">
        <v>2263</v>
      </c>
      <c r="AB308" t="s">
        <v>174</v>
      </c>
      <c r="AC308" t="s">
        <v>159</v>
      </c>
      <c r="AD308" t="s">
        <v>160</v>
      </c>
      <c r="AJ308" t="s">
        <v>209</v>
      </c>
      <c r="BB308" t="s">
        <v>137</v>
      </c>
      <c r="BM308" t="s">
        <v>116</v>
      </c>
      <c r="BP308" t="s">
        <v>119</v>
      </c>
      <c r="BU308" t="s">
        <v>121</v>
      </c>
      <c r="BW308" t="s">
        <v>480</v>
      </c>
      <c r="CG308" t="s">
        <v>2264</v>
      </c>
      <c r="CH308" t="s">
        <v>2265</v>
      </c>
      <c r="CJ308" t="s">
        <v>124</v>
      </c>
      <c r="CK308" t="s">
        <v>144</v>
      </c>
      <c r="CL308" t="s">
        <v>2266</v>
      </c>
      <c r="CM308" t="s">
        <v>126</v>
      </c>
      <c r="CU308" t="s">
        <v>518</v>
      </c>
      <c r="DE308" t="s">
        <v>144</v>
      </c>
      <c r="DF308" t="s">
        <v>2267</v>
      </c>
      <c r="DG308" s="16" t="str">
        <f t="shared" si="24"/>
        <v>No</v>
      </c>
      <c r="DH308" s="24" t="str">
        <f t="shared" si="25"/>
        <v/>
      </c>
      <c r="DI308" s="24" t="str">
        <f t="shared" si="26"/>
        <v/>
      </c>
      <c r="DJ308" t="str">
        <f t="shared" si="27"/>
        <v/>
      </c>
      <c r="DK308" t="str">
        <f t="shared" si="28"/>
        <v/>
      </c>
      <c r="DL308" t="str">
        <f t="shared" si="29"/>
        <v>No Response to #12</v>
      </c>
    </row>
    <row r="309" spans="1:116">
      <c r="A309">
        <v>5282675307</v>
      </c>
      <c r="B309">
        <v>96559106</v>
      </c>
      <c r="C309" s="1">
        <v>42805.542627314811</v>
      </c>
      <c r="D309" s="1">
        <v>42805.550416666665</v>
      </c>
      <c r="E309" t="s">
        <v>2268</v>
      </c>
      <c r="J309" t="s">
        <v>170</v>
      </c>
      <c r="K309" t="s">
        <v>2269</v>
      </c>
      <c r="L309" t="s">
        <v>617</v>
      </c>
      <c r="M309" t="s">
        <v>2270</v>
      </c>
      <c r="N309" t="s">
        <v>2271</v>
      </c>
      <c r="P309">
        <v>5</v>
      </c>
      <c r="Q309">
        <v>5</v>
      </c>
      <c r="R309">
        <v>5</v>
      </c>
      <c r="S309">
        <v>5</v>
      </c>
      <c r="T309">
        <v>3</v>
      </c>
      <c r="U309">
        <v>5</v>
      </c>
      <c r="V309">
        <v>5</v>
      </c>
      <c r="Y309">
        <v>4</v>
      </c>
      <c r="AB309" t="s">
        <v>174</v>
      </c>
      <c r="AD309" t="s">
        <v>160</v>
      </c>
      <c r="AO309" t="s">
        <v>332</v>
      </c>
      <c r="BK309" t="s">
        <v>124</v>
      </c>
      <c r="BL309" t="s">
        <v>124</v>
      </c>
      <c r="BM309" t="s">
        <v>175</v>
      </c>
      <c r="BN309" t="s">
        <v>176</v>
      </c>
      <c r="BO309" t="s">
        <v>185</v>
      </c>
      <c r="BX309" t="s">
        <v>119</v>
      </c>
      <c r="BZ309" t="s">
        <v>120</v>
      </c>
      <c r="CF309" t="s">
        <v>122</v>
      </c>
      <c r="CJ309" t="s">
        <v>124</v>
      </c>
      <c r="CK309" t="s">
        <v>213</v>
      </c>
      <c r="CM309" t="s">
        <v>126</v>
      </c>
      <c r="CN309" t="s">
        <v>215</v>
      </c>
      <c r="CO309" s="1">
        <v>42869</v>
      </c>
      <c r="CS309" t="s">
        <v>127</v>
      </c>
      <c r="DA309" t="s">
        <v>151</v>
      </c>
      <c r="DB309" t="s">
        <v>128</v>
      </c>
      <c r="DG309" s="16" t="str">
        <f t="shared" si="24"/>
        <v>Yes</v>
      </c>
      <c r="DH309" s="24" t="str">
        <f t="shared" si="25"/>
        <v/>
      </c>
      <c r="DI309" s="24" t="str">
        <f t="shared" si="26"/>
        <v/>
      </c>
      <c r="DJ309" t="str">
        <f t="shared" si="27"/>
        <v/>
      </c>
      <c r="DK309" t="str">
        <f t="shared" si="28"/>
        <v>No Response to #11</v>
      </c>
      <c r="DL309" t="str">
        <f t="shared" si="29"/>
        <v/>
      </c>
    </row>
    <row r="310" spans="1:116">
      <c r="A310">
        <v>5282673685</v>
      </c>
      <c r="B310">
        <v>96559106</v>
      </c>
      <c r="C310" s="1">
        <v>42805.540520833332</v>
      </c>
      <c r="D310" s="1">
        <v>42805.548483796294</v>
      </c>
      <c r="E310" t="s">
        <v>2272</v>
      </c>
      <c r="J310" t="s">
        <v>157</v>
      </c>
      <c r="K310" t="s">
        <v>2273</v>
      </c>
      <c r="L310" t="s">
        <v>2274</v>
      </c>
      <c r="M310" t="s">
        <v>834</v>
      </c>
      <c r="P310">
        <v>3</v>
      </c>
      <c r="Q310">
        <v>5</v>
      </c>
      <c r="R310">
        <v>5</v>
      </c>
      <c r="S310">
        <v>5</v>
      </c>
      <c r="T310">
        <v>5</v>
      </c>
      <c r="U310">
        <v>2</v>
      </c>
      <c r="V310">
        <v>3</v>
      </c>
      <c r="W310">
        <v>3</v>
      </c>
      <c r="X310">
        <v>3</v>
      </c>
      <c r="Y310">
        <v>3</v>
      </c>
      <c r="Z310">
        <v>2</v>
      </c>
      <c r="AB310" t="s">
        <v>174</v>
      </c>
      <c r="AD310" t="s">
        <v>160</v>
      </c>
      <c r="AK310" t="s">
        <v>161</v>
      </c>
      <c r="AP310" t="s">
        <v>135</v>
      </c>
      <c r="BC310" t="s">
        <v>196</v>
      </c>
      <c r="BI310" t="s">
        <v>124</v>
      </c>
      <c r="BJ310" t="s">
        <v>124</v>
      </c>
      <c r="BK310" t="s">
        <v>124</v>
      </c>
      <c r="BL310" t="s">
        <v>124</v>
      </c>
      <c r="BM310" t="s">
        <v>175</v>
      </c>
      <c r="BN310" t="s">
        <v>176</v>
      </c>
      <c r="BO310" t="s">
        <v>286</v>
      </c>
      <c r="BP310" t="s">
        <v>119</v>
      </c>
      <c r="BR310" t="s">
        <v>120</v>
      </c>
      <c r="BT310" t="s">
        <v>142</v>
      </c>
      <c r="BX310" t="s">
        <v>119</v>
      </c>
      <c r="BZ310" t="s">
        <v>120</v>
      </c>
      <c r="CF310" t="s">
        <v>122</v>
      </c>
      <c r="CJ310" t="s">
        <v>124</v>
      </c>
      <c r="CK310" t="s">
        <v>256</v>
      </c>
      <c r="CM310" t="s">
        <v>214</v>
      </c>
      <c r="CU310" t="s">
        <v>518</v>
      </c>
      <c r="DA310" t="s">
        <v>151</v>
      </c>
      <c r="DG310" s="16" t="str">
        <f t="shared" si="24"/>
        <v>No</v>
      </c>
      <c r="DH310" s="24" t="str">
        <f t="shared" si="25"/>
        <v/>
      </c>
      <c r="DI310" s="24" t="str">
        <f t="shared" si="26"/>
        <v/>
      </c>
      <c r="DJ310" t="str">
        <f t="shared" si="27"/>
        <v/>
      </c>
      <c r="DK310" t="str">
        <f t="shared" si="28"/>
        <v/>
      </c>
      <c r="DL310" t="str">
        <f t="shared" si="29"/>
        <v/>
      </c>
    </row>
    <row r="311" spans="1:116">
      <c r="A311">
        <v>5282651059</v>
      </c>
      <c r="B311">
        <v>96559106</v>
      </c>
      <c r="C311" s="1">
        <v>42805.515138888892</v>
      </c>
      <c r="D311" s="1">
        <v>42805.520532407405</v>
      </c>
      <c r="E311" t="s">
        <v>2275</v>
      </c>
      <c r="J311" t="s">
        <v>1050</v>
      </c>
      <c r="K311" t="s">
        <v>651</v>
      </c>
      <c r="L311" t="s">
        <v>2276</v>
      </c>
      <c r="M311" t="s">
        <v>2277</v>
      </c>
      <c r="N311" t="s">
        <v>2278</v>
      </c>
      <c r="O311" t="s">
        <v>2276</v>
      </c>
      <c r="P311">
        <v>5</v>
      </c>
      <c r="Q311">
        <v>5</v>
      </c>
      <c r="R311">
        <v>5</v>
      </c>
      <c r="S311">
        <v>5</v>
      </c>
      <c r="T311">
        <v>5</v>
      </c>
      <c r="U311">
        <v>3</v>
      </c>
      <c r="V311">
        <v>3</v>
      </c>
      <c r="W311">
        <v>3</v>
      </c>
      <c r="X311">
        <v>3</v>
      </c>
      <c r="Y311">
        <v>4</v>
      </c>
      <c r="Z311">
        <v>3</v>
      </c>
      <c r="AB311" t="s">
        <v>174</v>
      </c>
      <c r="AC311" t="s">
        <v>159</v>
      </c>
      <c r="AD311" t="s">
        <v>160</v>
      </c>
      <c r="BI311" t="s">
        <v>115</v>
      </c>
      <c r="BJ311" t="s">
        <v>115</v>
      </c>
      <c r="BK311" t="s">
        <v>124</v>
      </c>
      <c r="BL311" t="s">
        <v>124</v>
      </c>
      <c r="BM311" t="s">
        <v>140</v>
      </c>
      <c r="BN311" t="s">
        <v>176</v>
      </c>
      <c r="BO311" t="s">
        <v>141</v>
      </c>
      <c r="BP311" t="s">
        <v>119</v>
      </c>
      <c r="BR311" t="s">
        <v>120</v>
      </c>
      <c r="BS311" t="s">
        <v>164</v>
      </c>
      <c r="BX311" t="s">
        <v>119</v>
      </c>
      <c r="BZ311" t="s">
        <v>120</v>
      </c>
      <c r="CG311" t="s">
        <v>2279</v>
      </c>
      <c r="CH311" t="s">
        <v>2280</v>
      </c>
      <c r="CI311" t="s">
        <v>2281</v>
      </c>
      <c r="CJ311" t="s">
        <v>124</v>
      </c>
      <c r="CK311" t="s">
        <v>168</v>
      </c>
      <c r="CM311" t="s">
        <v>146</v>
      </c>
      <c r="CU311" t="s">
        <v>518</v>
      </c>
      <c r="CW311" t="s">
        <v>2282</v>
      </c>
      <c r="CY311" t="s">
        <v>150</v>
      </c>
      <c r="DG311" s="16" t="str">
        <f t="shared" si="24"/>
        <v>No</v>
      </c>
      <c r="DH311" s="24" t="str">
        <f t="shared" si="25"/>
        <v/>
      </c>
      <c r="DI311" s="24" t="str">
        <f t="shared" si="26"/>
        <v/>
      </c>
      <c r="DJ311" t="str">
        <f t="shared" si="27"/>
        <v/>
      </c>
      <c r="DK311" t="str">
        <f t="shared" si="28"/>
        <v/>
      </c>
      <c r="DL311" t="str">
        <f t="shared" si="29"/>
        <v/>
      </c>
    </row>
    <row r="312" spans="1:116" hidden="1">
      <c r="A312">
        <v>5282640379</v>
      </c>
      <c r="B312">
        <v>96559106</v>
      </c>
      <c r="C312" s="1">
        <v>42805.50340277778</v>
      </c>
      <c r="D312" s="1">
        <v>42805.506539351853</v>
      </c>
      <c r="E312" t="s">
        <v>2283</v>
      </c>
      <c r="P312">
        <v>5</v>
      </c>
      <c r="Q312">
        <v>5</v>
      </c>
      <c r="R312">
        <v>5</v>
      </c>
      <c r="S312">
        <v>5</v>
      </c>
      <c r="T312">
        <v>5</v>
      </c>
      <c r="Z312">
        <v>3</v>
      </c>
      <c r="AB312" t="s">
        <v>174</v>
      </c>
      <c r="AD312" t="s">
        <v>160</v>
      </c>
      <c r="AN312" t="s">
        <v>232</v>
      </c>
      <c r="BK312" t="s">
        <v>124</v>
      </c>
      <c r="BM312" t="s">
        <v>175</v>
      </c>
      <c r="BO312" t="s">
        <v>286</v>
      </c>
      <c r="BP312" t="s">
        <v>119</v>
      </c>
      <c r="BR312" t="s">
        <v>120</v>
      </c>
      <c r="BS312" t="s">
        <v>164</v>
      </c>
      <c r="BT312" t="s">
        <v>142</v>
      </c>
      <c r="BV312" t="s">
        <v>165</v>
      </c>
      <c r="BW312" t="s">
        <v>480</v>
      </c>
      <c r="BZ312" t="s">
        <v>120</v>
      </c>
      <c r="CA312" t="s">
        <v>142</v>
      </c>
      <c r="CB312" t="s">
        <v>121</v>
      </c>
      <c r="CD312" t="s">
        <v>165</v>
      </c>
      <c r="CE312" t="s">
        <v>632</v>
      </c>
      <c r="CF312" t="s">
        <v>122</v>
      </c>
      <c r="CH312" t="s">
        <v>254</v>
      </c>
      <c r="CI312" t="s">
        <v>2284</v>
      </c>
      <c r="CJ312" t="s">
        <v>124</v>
      </c>
      <c r="CK312" t="s">
        <v>256</v>
      </c>
      <c r="CM312" t="s">
        <v>126</v>
      </c>
      <c r="CU312" t="s">
        <v>518</v>
      </c>
      <c r="CY312" t="s">
        <v>150</v>
      </c>
      <c r="DB312" t="s">
        <v>128</v>
      </c>
      <c r="DG312" s="16" t="str">
        <f t="shared" si="24"/>
        <v>No</v>
      </c>
      <c r="DH312" s="24" t="str">
        <f t="shared" si="25"/>
        <v>No Response to #1</v>
      </c>
      <c r="DI312" s="24" t="str">
        <f t="shared" si="26"/>
        <v>No Response to #2</v>
      </c>
      <c r="DJ312" t="str">
        <f t="shared" si="27"/>
        <v/>
      </c>
      <c r="DK312" t="str">
        <f t="shared" si="28"/>
        <v/>
      </c>
      <c r="DL312" t="str">
        <f t="shared" si="29"/>
        <v/>
      </c>
    </row>
    <row r="313" spans="1:116">
      <c r="A313">
        <v>5282637230</v>
      </c>
      <c r="B313">
        <v>96559106</v>
      </c>
      <c r="C313" s="1">
        <v>42805.497696759259</v>
      </c>
      <c r="D313" s="1">
        <v>42805.502268518518</v>
      </c>
      <c r="E313" t="s">
        <v>2285</v>
      </c>
      <c r="J313" t="s">
        <v>2286</v>
      </c>
      <c r="K313" t="s">
        <v>1080</v>
      </c>
      <c r="L313" t="s">
        <v>1050</v>
      </c>
      <c r="M313" t="s">
        <v>172</v>
      </c>
      <c r="N313" t="s">
        <v>2287</v>
      </c>
      <c r="P313">
        <v>5</v>
      </c>
      <c r="Q313">
        <v>5</v>
      </c>
      <c r="R313">
        <v>5</v>
      </c>
      <c r="S313">
        <v>5</v>
      </c>
      <c r="T313">
        <v>5</v>
      </c>
      <c r="U313">
        <v>4</v>
      </c>
      <c r="V313">
        <v>4</v>
      </c>
      <c r="W313">
        <v>4</v>
      </c>
      <c r="X313">
        <v>4</v>
      </c>
      <c r="Y313">
        <v>2</v>
      </c>
      <c r="Z313">
        <v>1</v>
      </c>
      <c r="AB313" t="s">
        <v>174</v>
      </c>
      <c r="AC313" t="s">
        <v>159</v>
      </c>
      <c r="AD313" t="s">
        <v>160</v>
      </c>
      <c r="BI313" t="s">
        <v>115</v>
      </c>
      <c r="BJ313" t="s">
        <v>115</v>
      </c>
      <c r="BK313" t="s">
        <v>124</v>
      </c>
      <c r="BL313" t="s">
        <v>124</v>
      </c>
      <c r="BM313" t="s">
        <v>184</v>
      </c>
      <c r="BN313" t="s">
        <v>176</v>
      </c>
      <c r="BO313" t="s">
        <v>260</v>
      </c>
      <c r="BR313" t="s">
        <v>120</v>
      </c>
      <c r="BZ313" t="s">
        <v>120</v>
      </c>
      <c r="CI313" t="s">
        <v>2288</v>
      </c>
      <c r="CJ313" t="s">
        <v>124</v>
      </c>
      <c r="CK313" t="s">
        <v>213</v>
      </c>
      <c r="CM313" t="s">
        <v>146</v>
      </c>
      <c r="CT313" t="s">
        <v>147</v>
      </c>
      <c r="CU313" t="s">
        <v>518</v>
      </c>
      <c r="CX313" t="s">
        <v>149</v>
      </c>
      <c r="DA313" t="s">
        <v>151</v>
      </c>
      <c r="DG313" s="16" t="str">
        <f t="shared" si="24"/>
        <v>No</v>
      </c>
      <c r="DH313" s="24" t="str">
        <f t="shared" si="25"/>
        <v/>
      </c>
      <c r="DI313" s="24" t="str">
        <f t="shared" si="26"/>
        <v/>
      </c>
      <c r="DJ313" t="str">
        <f t="shared" si="27"/>
        <v/>
      </c>
      <c r="DK313" t="str">
        <f t="shared" si="28"/>
        <v/>
      </c>
      <c r="DL313" t="str">
        <f t="shared" si="29"/>
        <v/>
      </c>
    </row>
    <row r="314" spans="1:116">
      <c r="A314">
        <v>5282614114</v>
      </c>
      <c r="B314">
        <v>96559106</v>
      </c>
      <c r="C314" s="1">
        <v>42805.461481481485</v>
      </c>
      <c r="D314" s="1">
        <v>42805.46702546296</v>
      </c>
      <c r="E314" t="s">
        <v>2289</v>
      </c>
      <c r="J314" t="s">
        <v>356</v>
      </c>
      <c r="K314" t="s">
        <v>335</v>
      </c>
      <c r="L314" t="s">
        <v>577</v>
      </c>
      <c r="M314" t="s">
        <v>2290</v>
      </c>
      <c r="N314" t="s">
        <v>870</v>
      </c>
      <c r="O314" t="s">
        <v>2291</v>
      </c>
      <c r="P314">
        <v>5</v>
      </c>
      <c r="Q314">
        <v>5</v>
      </c>
      <c r="R314">
        <v>4</v>
      </c>
      <c r="S314">
        <v>3</v>
      </c>
      <c r="T314">
        <v>3</v>
      </c>
      <c r="U314">
        <v>4</v>
      </c>
      <c r="V314">
        <v>4</v>
      </c>
      <c r="W314">
        <v>4</v>
      </c>
      <c r="X314">
        <v>3</v>
      </c>
      <c r="Y314">
        <v>3</v>
      </c>
      <c r="Z314">
        <v>2</v>
      </c>
      <c r="AB314" t="s">
        <v>174</v>
      </c>
      <c r="AC314" t="s">
        <v>159</v>
      </c>
      <c r="AD314" t="s">
        <v>160</v>
      </c>
      <c r="AL314" t="s">
        <v>284</v>
      </c>
      <c r="AX314" t="s">
        <v>360</v>
      </c>
      <c r="BH314" t="s">
        <v>2292</v>
      </c>
      <c r="BI314" t="s">
        <v>124</v>
      </c>
      <c r="BJ314" t="s">
        <v>115</v>
      </c>
      <c r="BK314" t="s">
        <v>124</v>
      </c>
      <c r="BL314" t="s">
        <v>124</v>
      </c>
      <c r="BM314" t="s">
        <v>184</v>
      </c>
      <c r="BN314" t="s">
        <v>222</v>
      </c>
      <c r="BO314" t="s">
        <v>260</v>
      </c>
      <c r="BP314" t="s">
        <v>119</v>
      </c>
      <c r="BS314" t="s">
        <v>164</v>
      </c>
      <c r="BV314" t="s">
        <v>165</v>
      </c>
      <c r="BX314" t="s">
        <v>119</v>
      </c>
      <c r="BZ314" t="s">
        <v>120</v>
      </c>
      <c r="CB314" t="s">
        <v>121</v>
      </c>
      <c r="CI314" t="s">
        <v>2293</v>
      </c>
      <c r="CJ314" t="s">
        <v>124</v>
      </c>
      <c r="CK314" t="s">
        <v>213</v>
      </c>
      <c r="CM314" t="s">
        <v>146</v>
      </c>
      <c r="CT314" t="s">
        <v>147</v>
      </c>
      <c r="CU314" t="s">
        <v>518</v>
      </c>
      <c r="CV314" t="s">
        <v>249</v>
      </c>
      <c r="CY314" t="s">
        <v>150</v>
      </c>
      <c r="DA314" t="s">
        <v>151</v>
      </c>
      <c r="DG314" s="16" t="str">
        <f t="shared" si="24"/>
        <v>No</v>
      </c>
      <c r="DH314" s="24" t="str">
        <f t="shared" si="25"/>
        <v/>
      </c>
      <c r="DI314" s="24" t="str">
        <f t="shared" si="26"/>
        <v/>
      </c>
      <c r="DJ314" t="str">
        <f t="shared" si="27"/>
        <v/>
      </c>
      <c r="DK314" t="str">
        <f t="shared" si="28"/>
        <v/>
      </c>
      <c r="DL314" t="str">
        <f t="shared" si="29"/>
        <v/>
      </c>
    </row>
    <row r="315" spans="1:116">
      <c r="A315">
        <v>5282594071</v>
      </c>
      <c r="B315">
        <v>96559106</v>
      </c>
      <c r="C315" s="1">
        <v>42805.427164351851</v>
      </c>
      <c r="D315" s="1">
        <v>42805.433680555558</v>
      </c>
      <c r="E315" t="s">
        <v>2294</v>
      </c>
      <c r="J315" t="s">
        <v>2295</v>
      </c>
      <c r="K315" t="s">
        <v>2296</v>
      </c>
      <c r="L315" t="s">
        <v>1346</v>
      </c>
      <c r="M315" t="s">
        <v>172</v>
      </c>
      <c r="P315">
        <v>5</v>
      </c>
      <c r="Q315">
        <v>5</v>
      </c>
      <c r="R315">
        <v>4</v>
      </c>
      <c r="S315">
        <v>5</v>
      </c>
      <c r="T315">
        <v>5</v>
      </c>
      <c r="U315">
        <v>5</v>
      </c>
      <c r="V315">
        <v>4</v>
      </c>
      <c r="W315">
        <v>4</v>
      </c>
      <c r="X315">
        <v>3</v>
      </c>
      <c r="Y315">
        <v>3</v>
      </c>
      <c r="Z315">
        <v>3</v>
      </c>
      <c r="AA315" t="s">
        <v>2297</v>
      </c>
      <c r="AB315" t="s">
        <v>174</v>
      </c>
      <c r="AC315" t="s">
        <v>159</v>
      </c>
      <c r="AD315" t="s">
        <v>160</v>
      </c>
      <c r="AE315" t="s">
        <v>221</v>
      </c>
      <c r="AL315" t="s">
        <v>284</v>
      </c>
      <c r="AN315" t="s">
        <v>232</v>
      </c>
      <c r="BH315" t="s">
        <v>2298</v>
      </c>
      <c r="BI315" t="s">
        <v>115</v>
      </c>
      <c r="BJ315" t="s">
        <v>115</v>
      </c>
      <c r="BK315" t="s">
        <v>124</v>
      </c>
      <c r="BL315" t="s">
        <v>124</v>
      </c>
      <c r="BM315" t="s">
        <v>175</v>
      </c>
      <c r="BN315" t="s">
        <v>176</v>
      </c>
      <c r="BO315" t="s">
        <v>118</v>
      </c>
      <c r="BR315" t="s">
        <v>120</v>
      </c>
      <c r="CG315" t="s">
        <v>2299</v>
      </c>
      <c r="CH315" t="s">
        <v>2300</v>
      </c>
      <c r="CI315" t="s">
        <v>2301</v>
      </c>
      <c r="CJ315" t="s">
        <v>124</v>
      </c>
      <c r="CK315" t="s">
        <v>168</v>
      </c>
      <c r="CM315" t="s">
        <v>126</v>
      </c>
      <c r="CO315" s="1">
        <v>42869</v>
      </c>
      <c r="CP315" t="s">
        <v>261</v>
      </c>
      <c r="CT315" t="s">
        <v>147</v>
      </c>
      <c r="CX315" t="s">
        <v>149</v>
      </c>
      <c r="CY315" t="s">
        <v>150</v>
      </c>
      <c r="DB315" t="s">
        <v>128</v>
      </c>
      <c r="DC315" t="s">
        <v>152</v>
      </c>
      <c r="DG315" s="16" t="str">
        <f t="shared" si="24"/>
        <v>Yes</v>
      </c>
      <c r="DH315" s="24" t="str">
        <f t="shared" si="25"/>
        <v/>
      </c>
      <c r="DI315" s="24" t="str">
        <f t="shared" si="26"/>
        <v/>
      </c>
      <c r="DJ315" t="str">
        <f t="shared" si="27"/>
        <v/>
      </c>
      <c r="DK315" t="str">
        <f t="shared" si="28"/>
        <v/>
      </c>
      <c r="DL315" t="str">
        <f t="shared" si="29"/>
        <v>No Response to #12</v>
      </c>
    </row>
    <row r="316" spans="1:116">
      <c r="A316">
        <v>5282497597</v>
      </c>
      <c r="B316">
        <v>96559106</v>
      </c>
      <c r="C316" s="1">
        <v>42805.239131944443</v>
      </c>
      <c r="D316" s="1">
        <v>42805.261053240742</v>
      </c>
      <c r="E316" t="s">
        <v>2302</v>
      </c>
      <c r="M316" t="s">
        <v>1517</v>
      </c>
      <c r="P316">
        <v>5</v>
      </c>
      <c r="Q316">
        <v>5</v>
      </c>
      <c r="R316">
        <v>5</v>
      </c>
      <c r="S316">
        <v>4</v>
      </c>
      <c r="T316">
        <v>4</v>
      </c>
      <c r="U316">
        <v>3</v>
      </c>
      <c r="V316">
        <v>3</v>
      </c>
      <c r="W316">
        <v>2</v>
      </c>
      <c r="X316">
        <v>1</v>
      </c>
      <c r="Y316">
        <v>1</v>
      </c>
      <c r="Z316">
        <v>1</v>
      </c>
      <c r="AB316" t="s">
        <v>174</v>
      </c>
      <c r="AD316" t="s">
        <v>160</v>
      </c>
      <c r="AJ316" t="s">
        <v>209</v>
      </c>
      <c r="AL316" t="s">
        <v>284</v>
      </c>
      <c r="AP316" t="s">
        <v>135</v>
      </c>
      <c r="BH316" t="s">
        <v>2303</v>
      </c>
      <c r="BI316" t="s">
        <v>124</v>
      </c>
      <c r="BJ316" t="s">
        <v>124</v>
      </c>
      <c r="BK316" t="s">
        <v>124</v>
      </c>
      <c r="BL316" t="s">
        <v>124</v>
      </c>
      <c r="BM316" t="s">
        <v>175</v>
      </c>
      <c r="BN316" t="s">
        <v>176</v>
      </c>
      <c r="BO316" t="s">
        <v>118</v>
      </c>
      <c r="BR316" t="s">
        <v>120</v>
      </c>
      <c r="BU316" t="s">
        <v>121</v>
      </c>
      <c r="BV316" t="s">
        <v>165</v>
      </c>
      <c r="BZ316" t="s">
        <v>120</v>
      </c>
      <c r="CB316" t="s">
        <v>121</v>
      </c>
      <c r="CE316" t="s">
        <v>632</v>
      </c>
      <c r="CF316" t="s">
        <v>122</v>
      </c>
      <c r="CG316" t="s">
        <v>2304</v>
      </c>
      <c r="CH316" t="s">
        <v>2305</v>
      </c>
      <c r="CI316" t="s">
        <v>2306</v>
      </c>
      <c r="CJ316" t="s">
        <v>124</v>
      </c>
      <c r="CK316" t="s">
        <v>168</v>
      </c>
      <c r="CM316" t="s">
        <v>214</v>
      </c>
      <c r="CN316" t="s">
        <v>215</v>
      </c>
      <c r="CS316" t="s">
        <v>127</v>
      </c>
      <c r="CT316" t="s">
        <v>147</v>
      </c>
      <c r="DA316" t="s">
        <v>151</v>
      </c>
      <c r="DB316" t="s">
        <v>128</v>
      </c>
      <c r="DD316" t="s">
        <v>225</v>
      </c>
      <c r="DG316" s="16" t="str">
        <f t="shared" si="24"/>
        <v>Yes</v>
      </c>
      <c r="DH316" s="24" t="str">
        <f t="shared" si="25"/>
        <v>No Response to #1</v>
      </c>
      <c r="DI316" s="24" t="str">
        <f t="shared" si="26"/>
        <v/>
      </c>
      <c r="DJ316" t="str">
        <f t="shared" si="27"/>
        <v/>
      </c>
      <c r="DK316" t="str">
        <f t="shared" si="28"/>
        <v/>
      </c>
      <c r="DL316" t="str">
        <f t="shared" si="29"/>
        <v/>
      </c>
    </row>
    <row r="317" spans="1:116" hidden="1">
      <c r="A317">
        <v>5282461014</v>
      </c>
      <c r="B317">
        <v>96559106</v>
      </c>
      <c r="C317" s="1">
        <v>42805.194212962961</v>
      </c>
      <c r="D317" s="1">
        <v>42805.199756944443</v>
      </c>
      <c r="E317" t="s">
        <v>2307</v>
      </c>
      <c r="P317">
        <v>5</v>
      </c>
      <c r="Q317">
        <v>5</v>
      </c>
      <c r="R317">
        <v>5</v>
      </c>
      <c r="S317">
        <v>5</v>
      </c>
      <c r="T317">
        <v>5</v>
      </c>
      <c r="AF317" t="s">
        <v>366</v>
      </c>
      <c r="AG317" t="s">
        <v>351</v>
      </c>
      <c r="AJ317" t="s">
        <v>209</v>
      </c>
      <c r="AM317" t="s">
        <v>162</v>
      </c>
      <c r="BI317" t="s">
        <v>124</v>
      </c>
      <c r="BJ317" t="s">
        <v>124</v>
      </c>
      <c r="BK317" t="s">
        <v>124</v>
      </c>
      <c r="BL317" t="s">
        <v>124</v>
      </c>
      <c r="BM317" t="s">
        <v>184</v>
      </c>
      <c r="BN317" t="s">
        <v>117</v>
      </c>
      <c r="BO317" t="s">
        <v>118</v>
      </c>
      <c r="BP317" t="s">
        <v>119</v>
      </c>
      <c r="BR317" t="s">
        <v>120</v>
      </c>
      <c r="BW317" t="s">
        <v>480</v>
      </c>
      <c r="BZ317" t="s">
        <v>120</v>
      </c>
      <c r="CB317" t="s">
        <v>121</v>
      </c>
      <c r="CE317" t="s">
        <v>632</v>
      </c>
      <c r="CG317" t="s">
        <v>2308</v>
      </c>
      <c r="CJ317" t="s">
        <v>124</v>
      </c>
      <c r="CK317" t="s">
        <v>256</v>
      </c>
      <c r="CM317" t="s">
        <v>146</v>
      </c>
      <c r="CR317" t="s">
        <v>178</v>
      </c>
      <c r="CT317" t="s">
        <v>147</v>
      </c>
      <c r="CU317" t="s">
        <v>518</v>
      </c>
      <c r="CW317" t="s">
        <v>2309</v>
      </c>
      <c r="DA317" t="s">
        <v>151</v>
      </c>
      <c r="DB317" t="s">
        <v>128</v>
      </c>
      <c r="DG317" s="16" t="str">
        <f t="shared" si="24"/>
        <v>No</v>
      </c>
      <c r="DH317" s="24" t="str">
        <f t="shared" si="25"/>
        <v>No Response to #1</v>
      </c>
      <c r="DI317" s="24" t="str">
        <f t="shared" si="26"/>
        <v>No Response to #2</v>
      </c>
      <c r="DJ317" t="str">
        <f t="shared" si="27"/>
        <v/>
      </c>
      <c r="DK317" t="str">
        <f t="shared" si="28"/>
        <v/>
      </c>
      <c r="DL317" t="str">
        <f t="shared" si="29"/>
        <v/>
      </c>
    </row>
    <row r="318" spans="1:116">
      <c r="A318">
        <v>5282434087</v>
      </c>
      <c r="B318">
        <v>96559106</v>
      </c>
      <c r="C318" s="1">
        <v>42805.150393518517</v>
      </c>
      <c r="D318" s="1">
        <v>42805.161296296297</v>
      </c>
      <c r="E318" t="s">
        <v>2310</v>
      </c>
      <c r="J318" t="s">
        <v>189</v>
      </c>
      <c r="K318" t="s">
        <v>204</v>
      </c>
      <c r="L318" t="s">
        <v>2311</v>
      </c>
      <c r="M318" t="s">
        <v>192</v>
      </c>
      <c r="N318" t="s">
        <v>2312</v>
      </c>
      <c r="O318" t="s">
        <v>1760</v>
      </c>
      <c r="P318">
        <v>5</v>
      </c>
      <c r="Q318">
        <v>4</v>
      </c>
      <c r="R318">
        <v>5</v>
      </c>
      <c r="S318">
        <v>4</v>
      </c>
      <c r="T318">
        <v>4</v>
      </c>
      <c r="U318">
        <v>3</v>
      </c>
      <c r="V318">
        <v>2</v>
      </c>
      <c r="W318">
        <v>2</v>
      </c>
      <c r="X318">
        <v>4</v>
      </c>
      <c r="Y318">
        <v>4</v>
      </c>
      <c r="Z318">
        <v>4</v>
      </c>
      <c r="AB318" t="s">
        <v>174</v>
      </c>
      <c r="AD318" t="s">
        <v>160</v>
      </c>
      <c r="AL318" t="s">
        <v>284</v>
      </c>
      <c r="AM318" t="s">
        <v>162</v>
      </c>
      <c r="AS318" t="s">
        <v>110</v>
      </c>
      <c r="BI318" t="s">
        <v>124</v>
      </c>
      <c r="BJ318" t="s">
        <v>124</v>
      </c>
      <c r="BK318" t="s">
        <v>124</v>
      </c>
      <c r="BL318" t="s">
        <v>124</v>
      </c>
      <c r="BM318" t="s">
        <v>175</v>
      </c>
      <c r="BN318" t="s">
        <v>176</v>
      </c>
      <c r="BO318" t="s">
        <v>118</v>
      </c>
      <c r="BR318" t="s">
        <v>120</v>
      </c>
      <c r="BS318" t="s">
        <v>164</v>
      </c>
      <c r="BV318" t="s">
        <v>165</v>
      </c>
      <c r="BX318" t="s">
        <v>119</v>
      </c>
      <c r="CB318" t="s">
        <v>121</v>
      </c>
      <c r="CD318" t="s">
        <v>165</v>
      </c>
      <c r="CJ318" t="s">
        <v>124</v>
      </c>
      <c r="CK318" t="s">
        <v>342</v>
      </c>
      <c r="CM318" t="s">
        <v>126</v>
      </c>
      <c r="CP318" t="s">
        <v>261</v>
      </c>
      <c r="CQ318" t="s">
        <v>308</v>
      </c>
      <c r="CX318" t="s">
        <v>149</v>
      </c>
      <c r="CZ318" t="s">
        <v>343</v>
      </c>
      <c r="DD318" t="s">
        <v>225</v>
      </c>
      <c r="DG318" s="16" t="str">
        <f t="shared" si="24"/>
        <v>Yes</v>
      </c>
      <c r="DH318" s="24" t="str">
        <f t="shared" si="25"/>
        <v/>
      </c>
      <c r="DI318" s="24" t="str">
        <f t="shared" si="26"/>
        <v/>
      </c>
      <c r="DJ318" t="str">
        <f t="shared" si="27"/>
        <v/>
      </c>
      <c r="DK318" t="str">
        <f t="shared" si="28"/>
        <v/>
      </c>
      <c r="DL318" t="str">
        <f t="shared" si="29"/>
        <v/>
      </c>
    </row>
    <row r="319" spans="1:116">
      <c r="A319">
        <v>5282425000</v>
      </c>
      <c r="B319">
        <v>96559106</v>
      </c>
      <c r="C319" s="1">
        <v>42805.137743055559</v>
      </c>
      <c r="D319" s="1">
        <v>42805.149317129632</v>
      </c>
      <c r="E319" t="s">
        <v>2313</v>
      </c>
      <c r="J319" t="s">
        <v>442</v>
      </c>
      <c r="K319" t="s">
        <v>2314</v>
      </c>
      <c r="M319" t="s">
        <v>2315</v>
      </c>
      <c r="N319" t="s">
        <v>220</v>
      </c>
      <c r="O319" t="s">
        <v>2316</v>
      </c>
      <c r="P319">
        <v>5</v>
      </c>
      <c r="Q319">
        <v>5</v>
      </c>
      <c r="R319">
        <v>4</v>
      </c>
      <c r="S319">
        <v>4</v>
      </c>
      <c r="T319">
        <v>5</v>
      </c>
      <c r="U319">
        <v>3</v>
      </c>
      <c r="V319">
        <v>2</v>
      </c>
      <c r="W319">
        <v>2</v>
      </c>
      <c r="X319">
        <v>2</v>
      </c>
      <c r="Y319">
        <v>3</v>
      </c>
      <c r="Z319">
        <v>3</v>
      </c>
      <c r="AB319" t="s">
        <v>174</v>
      </c>
      <c r="AC319" t="s">
        <v>159</v>
      </c>
      <c r="AD319" t="s">
        <v>160</v>
      </c>
      <c r="AF319" t="s">
        <v>366</v>
      </c>
      <c r="AJ319" t="s">
        <v>209</v>
      </c>
      <c r="AL319" t="s">
        <v>284</v>
      </c>
      <c r="AM319" t="s">
        <v>162</v>
      </c>
      <c r="BM319" t="s">
        <v>184</v>
      </c>
      <c r="BN319" t="s">
        <v>222</v>
      </c>
      <c r="BO319" t="s">
        <v>185</v>
      </c>
      <c r="CB319" t="s">
        <v>121</v>
      </c>
      <c r="CF319" t="s">
        <v>122</v>
      </c>
      <c r="CJ319" t="s">
        <v>124</v>
      </c>
      <c r="CK319" t="s">
        <v>168</v>
      </c>
      <c r="CM319" t="s">
        <v>146</v>
      </c>
      <c r="CU319" t="s">
        <v>518</v>
      </c>
      <c r="DE319" t="s">
        <v>144</v>
      </c>
      <c r="DF319" t="s">
        <v>2317</v>
      </c>
      <c r="DG319" s="16" t="str">
        <f t="shared" si="24"/>
        <v>No</v>
      </c>
      <c r="DH319" s="24" t="str">
        <f t="shared" si="25"/>
        <v/>
      </c>
      <c r="DI319" s="24" t="str">
        <f t="shared" si="26"/>
        <v/>
      </c>
      <c r="DJ319" t="str">
        <f t="shared" si="27"/>
        <v/>
      </c>
      <c r="DK319" t="str">
        <f t="shared" si="28"/>
        <v>No Response to #11</v>
      </c>
      <c r="DL319" t="str">
        <f t="shared" si="29"/>
        <v/>
      </c>
    </row>
    <row r="320" spans="1:116">
      <c r="A320">
        <v>5282424802</v>
      </c>
      <c r="B320">
        <v>96559106</v>
      </c>
      <c r="C320" s="1">
        <v>42805.137557870374</v>
      </c>
      <c r="D320" s="1">
        <v>42805.149050925924</v>
      </c>
      <c r="E320" t="s">
        <v>2318</v>
      </c>
      <c r="J320" t="s">
        <v>577</v>
      </c>
      <c r="K320" t="s">
        <v>131</v>
      </c>
      <c r="L320" t="s">
        <v>2319</v>
      </c>
      <c r="M320" t="s">
        <v>2320</v>
      </c>
      <c r="N320" t="s">
        <v>2321</v>
      </c>
      <c r="O320" t="s">
        <v>2322</v>
      </c>
      <c r="P320">
        <v>4</v>
      </c>
      <c r="Q320">
        <v>5</v>
      </c>
      <c r="R320">
        <v>4</v>
      </c>
      <c r="S320">
        <v>5</v>
      </c>
      <c r="U320">
        <v>3</v>
      </c>
      <c r="V320">
        <v>4</v>
      </c>
      <c r="W320">
        <v>1</v>
      </c>
      <c r="X320">
        <v>3</v>
      </c>
      <c r="Y320">
        <v>3</v>
      </c>
      <c r="Z320">
        <v>2</v>
      </c>
      <c r="AD320" t="s">
        <v>160</v>
      </c>
      <c r="AJ320" t="s">
        <v>209</v>
      </c>
      <c r="AM320" t="s">
        <v>162</v>
      </c>
      <c r="AP320" t="s">
        <v>135</v>
      </c>
      <c r="AS320" t="s">
        <v>110</v>
      </c>
      <c r="BI320" t="s">
        <v>115</v>
      </c>
      <c r="BJ320" t="s">
        <v>115</v>
      </c>
      <c r="BK320" t="s">
        <v>124</v>
      </c>
      <c r="BL320" t="s">
        <v>124</v>
      </c>
      <c r="BM320" t="s">
        <v>175</v>
      </c>
      <c r="BN320" t="s">
        <v>117</v>
      </c>
      <c r="BO320" t="s">
        <v>185</v>
      </c>
      <c r="BP320" t="s">
        <v>119</v>
      </c>
      <c r="BT320" t="s">
        <v>142</v>
      </c>
      <c r="BV320" t="s">
        <v>165</v>
      </c>
      <c r="BX320" t="s">
        <v>119</v>
      </c>
      <c r="BZ320" t="s">
        <v>120</v>
      </c>
      <c r="CD320" t="s">
        <v>165</v>
      </c>
      <c r="CG320" t="s">
        <v>2323</v>
      </c>
      <c r="CH320" t="s">
        <v>2324</v>
      </c>
      <c r="CI320" t="s">
        <v>2325</v>
      </c>
      <c r="CJ320" t="s">
        <v>124</v>
      </c>
      <c r="CK320" t="s">
        <v>213</v>
      </c>
      <c r="CM320" t="s">
        <v>126</v>
      </c>
      <c r="CO320" s="1">
        <v>42869</v>
      </c>
      <c r="CT320" t="s">
        <v>147</v>
      </c>
      <c r="CW320" t="s">
        <v>2326</v>
      </c>
      <c r="CX320" t="s">
        <v>149</v>
      </c>
      <c r="CY320" t="s">
        <v>150</v>
      </c>
      <c r="DE320" t="s">
        <v>144</v>
      </c>
      <c r="DF320" t="s">
        <v>2327</v>
      </c>
      <c r="DG320" s="16" t="str">
        <f t="shared" si="24"/>
        <v>Yes</v>
      </c>
      <c r="DH320" s="24" t="str">
        <f t="shared" si="25"/>
        <v/>
      </c>
      <c r="DI320" s="24" t="str">
        <f t="shared" si="26"/>
        <v/>
      </c>
      <c r="DJ320" t="str">
        <f t="shared" si="27"/>
        <v/>
      </c>
      <c r="DK320" t="str">
        <f t="shared" si="28"/>
        <v/>
      </c>
      <c r="DL320" t="str">
        <f t="shared" si="29"/>
        <v/>
      </c>
    </row>
    <row r="321" spans="1:116">
      <c r="A321">
        <v>5282420472</v>
      </c>
      <c r="B321">
        <v>96559106</v>
      </c>
      <c r="C321" s="1">
        <v>42805.137696759259</v>
      </c>
      <c r="D321" s="1">
        <v>42805.143425925926</v>
      </c>
      <c r="E321" t="s">
        <v>2328</v>
      </c>
      <c r="J321" t="s">
        <v>1591</v>
      </c>
      <c r="K321" t="s">
        <v>2329</v>
      </c>
      <c r="L321" t="s">
        <v>2330</v>
      </c>
      <c r="M321" t="s">
        <v>192</v>
      </c>
      <c r="N321" t="s">
        <v>2331</v>
      </c>
      <c r="O321" t="s">
        <v>2332</v>
      </c>
      <c r="P321">
        <v>5</v>
      </c>
      <c r="Q321">
        <v>5</v>
      </c>
      <c r="R321">
        <v>5</v>
      </c>
      <c r="S321">
        <v>4</v>
      </c>
      <c r="T321">
        <v>4</v>
      </c>
      <c r="U321">
        <v>4</v>
      </c>
      <c r="V321">
        <v>3</v>
      </c>
      <c r="W321">
        <v>3</v>
      </c>
      <c r="X321">
        <v>3</v>
      </c>
      <c r="Y321">
        <v>2</v>
      </c>
      <c r="Z321">
        <v>2</v>
      </c>
      <c r="AA321" t="s">
        <v>2333</v>
      </c>
      <c r="AB321" t="s">
        <v>174</v>
      </c>
      <c r="AD321" t="s">
        <v>160</v>
      </c>
      <c r="AO321" t="s">
        <v>332</v>
      </c>
      <c r="BC321" t="s">
        <v>196</v>
      </c>
      <c r="BE321" t="s">
        <v>285</v>
      </c>
      <c r="BI321" t="s">
        <v>115</v>
      </c>
      <c r="BJ321" t="s">
        <v>115</v>
      </c>
      <c r="BK321" t="s">
        <v>124</v>
      </c>
      <c r="BL321" t="s">
        <v>124</v>
      </c>
      <c r="BM321" t="s">
        <v>175</v>
      </c>
      <c r="BN321" t="s">
        <v>176</v>
      </c>
      <c r="BO321" t="s">
        <v>353</v>
      </c>
      <c r="BP321" t="s">
        <v>119</v>
      </c>
      <c r="BS321" t="s">
        <v>164</v>
      </c>
      <c r="BV321" t="s">
        <v>165</v>
      </c>
      <c r="BX321" t="s">
        <v>119</v>
      </c>
      <c r="BZ321" t="s">
        <v>120</v>
      </c>
      <c r="CF321" t="s">
        <v>122</v>
      </c>
      <c r="CG321" t="s">
        <v>2334</v>
      </c>
      <c r="CH321" t="s">
        <v>2335</v>
      </c>
      <c r="CI321" t="s">
        <v>2336</v>
      </c>
      <c r="CJ321" t="s">
        <v>124</v>
      </c>
      <c r="CK321" t="s">
        <v>213</v>
      </c>
      <c r="CM321" t="s">
        <v>126</v>
      </c>
      <c r="CR321" t="s">
        <v>178</v>
      </c>
      <c r="CS321" t="s">
        <v>127</v>
      </c>
      <c r="CW321" t="s">
        <v>2337</v>
      </c>
      <c r="DA321" t="s">
        <v>151</v>
      </c>
      <c r="DB321" t="s">
        <v>128</v>
      </c>
      <c r="DE321" t="s">
        <v>144</v>
      </c>
      <c r="DF321" t="s">
        <v>2338</v>
      </c>
      <c r="DG321" s="16" t="str">
        <f t="shared" si="24"/>
        <v>No</v>
      </c>
      <c r="DH321" s="24" t="str">
        <f t="shared" si="25"/>
        <v/>
      </c>
      <c r="DI321" s="24" t="str">
        <f t="shared" si="26"/>
        <v/>
      </c>
      <c r="DJ321" t="str">
        <f t="shared" si="27"/>
        <v/>
      </c>
      <c r="DK321" t="str">
        <f t="shared" si="28"/>
        <v/>
      </c>
      <c r="DL321" t="str">
        <f t="shared" si="29"/>
        <v/>
      </c>
    </row>
    <row r="322" spans="1:116">
      <c r="A322">
        <v>5282419969</v>
      </c>
      <c r="B322">
        <v>96559106</v>
      </c>
      <c r="C322" s="1">
        <v>42805.116342592592</v>
      </c>
      <c r="D322" s="1">
        <v>42805.142754629633</v>
      </c>
      <c r="E322" t="s">
        <v>2339</v>
      </c>
      <c r="J322" t="s">
        <v>2340</v>
      </c>
      <c r="K322" t="s">
        <v>189</v>
      </c>
      <c r="L322" t="s">
        <v>577</v>
      </c>
      <c r="M322" t="s">
        <v>2341</v>
      </c>
      <c r="N322" t="s">
        <v>2341</v>
      </c>
      <c r="O322" t="s">
        <v>2341</v>
      </c>
      <c r="P322">
        <v>4</v>
      </c>
      <c r="Q322">
        <v>5</v>
      </c>
      <c r="R322">
        <v>5</v>
      </c>
      <c r="S322">
        <v>5</v>
      </c>
      <c r="T322">
        <v>5</v>
      </c>
      <c r="U322">
        <v>3</v>
      </c>
      <c r="V322">
        <v>3</v>
      </c>
      <c r="W322">
        <v>3</v>
      </c>
      <c r="X322">
        <v>2</v>
      </c>
      <c r="Y322">
        <v>2</v>
      </c>
      <c r="Z322">
        <v>2</v>
      </c>
      <c r="AB322" t="s">
        <v>174</v>
      </c>
      <c r="AC322" t="s">
        <v>159</v>
      </c>
      <c r="AD322" t="s">
        <v>160</v>
      </c>
      <c r="AI322" t="s">
        <v>383</v>
      </c>
      <c r="AN322" t="s">
        <v>232</v>
      </c>
      <c r="AP322" t="s">
        <v>135</v>
      </c>
      <c r="AX322" t="s">
        <v>360</v>
      </c>
      <c r="BI322" t="s">
        <v>124</v>
      </c>
      <c r="BJ322" t="s">
        <v>124</v>
      </c>
      <c r="BK322" t="s">
        <v>124</v>
      </c>
      <c r="BL322" t="s">
        <v>124</v>
      </c>
      <c r="BM322" t="s">
        <v>116</v>
      </c>
      <c r="BN322" t="s">
        <v>117</v>
      </c>
      <c r="BO322" t="s">
        <v>260</v>
      </c>
      <c r="BP322" t="s">
        <v>119</v>
      </c>
      <c r="BR322" t="s">
        <v>120</v>
      </c>
      <c r="BS322" t="s">
        <v>164</v>
      </c>
      <c r="BU322" t="s">
        <v>121</v>
      </c>
      <c r="BV322" t="s">
        <v>165</v>
      </c>
      <c r="BZ322" t="s">
        <v>120</v>
      </c>
      <c r="CB322" t="s">
        <v>121</v>
      </c>
      <c r="CD322" t="s">
        <v>165</v>
      </c>
      <c r="CF322" t="s">
        <v>122</v>
      </c>
      <c r="CI322" t="s">
        <v>2342</v>
      </c>
      <c r="CJ322" t="s">
        <v>124</v>
      </c>
      <c r="CK322" t="s">
        <v>213</v>
      </c>
      <c r="CM322" t="s">
        <v>214</v>
      </c>
      <c r="CN322" t="s">
        <v>215</v>
      </c>
      <c r="CR322" t="s">
        <v>178</v>
      </c>
      <c r="CX322" t="s">
        <v>149</v>
      </c>
      <c r="CY322" t="s">
        <v>150</v>
      </c>
      <c r="DA322" t="s">
        <v>151</v>
      </c>
      <c r="DB322" t="s">
        <v>128</v>
      </c>
      <c r="DD322" t="s">
        <v>225</v>
      </c>
      <c r="DG322" s="16" t="str">
        <f t="shared" si="24"/>
        <v>Yes</v>
      </c>
      <c r="DH322" s="24" t="str">
        <f t="shared" si="25"/>
        <v/>
      </c>
      <c r="DI322" s="24" t="str">
        <f t="shared" si="26"/>
        <v/>
      </c>
      <c r="DJ322" t="str">
        <f t="shared" si="27"/>
        <v/>
      </c>
      <c r="DK322" t="str">
        <f t="shared" si="28"/>
        <v/>
      </c>
      <c r="DL322" t="str">
        <f t="shared" si="29"/>
        <v/>
      </c>
    </row>
    <row r="323" spans="1:116">
      <c r="A323">
        <v>5282414916</v>
      </c>
      <c r="B323">
        <v>96559106</v>
      </c>
      <c r="C323" s="1">
        <v>42805.12804398148</v>
      </c>
      <c r="D323" s="1">
        <v>42805.136145833334</v>
      </c>
      <c r="E323" t="s">
        <v>2343</v>
      </c>
      <c r="J323" t="s">
        <v>618</v>
      </c>
      <c r="K323" t="s">
        <v>2344</v>
      </c>
      <c r="L323" t="s">
        <v>2345</v>
      </c>
      <c r="M323" t="s">
        <v>2346</v>
      </c>
      <c r="N323" t="s">
        <v>1761</v>
      </c>
      <c r="O323" t="s">
        <v>332</v>
      </c>
      <c r="P323">
        <v>2</v>
      </c>
      <c r="Q323">
        <v>5</v>
      </c>
      <c r="R323">
        <v>4</v>
      </c>
      <c r="S323">
        <v>5</v>
      </c>
      <c r="T323">
        <v>1</v>
      </c>
      <c r="AB323" t="s">
        <v>174</v>
      </c>
      <c r="AD323" t="s">
        <v>160</v>
      </c>
      <c r="AK323" t="s">
        <v>161</v>
      </c>
      <c r="AO323" t="s">
        <v>332</v>
      </c>
      <c r="BC323" t="s">
        <v>196</v>
      </c>
      <c r="BI323" t="s">
        <v>115</v>
      </c>
      <c r="BJ323" t="s">
        <v>115</v>
      </c>
      <c r="BK323" t="s">
        <v>124</v>
      </c>
      <c r="BL323" t="s">
        <v>124</v>
      </c>
      <c r="BM323" t="s">
        <v>175</v>
      </c>
      <c r="BN323" t="s">
        <v>176</v>
      </c>
      <c r="BO323" t="s">
        <v>260</v>
      </c>
      <c r="BP323" t="s">
        <v>119</v>
      </c>
      <c r="BR323" t="s">
        <v>120</v>
      </c>
      <c r="BT323" t="s">
        <v>142</v>
      </c>
      <c r="BX323" t="s">
        <v>119</v>
      </c>
      <c r="BZ323" t="s">
        <v>120</v>
      </c>
      <c r="CF323" t="s">
        <v>122</v>
      </c>
      <c r="CI323" t="s">
        <v>2347</v>
      </c>
      <c r="CJ323" t="s">
        <v>124</v>
      </c>
      <c r="CK323" t="s">
        <v>177</v>
      </c>
      <c r="CM323" t="s">
        <v>126</v>
      </c>
      <c r="CT323" t="s">
        <v>147</v>
      </c>
      <c r="CX323" t="s">
        <v>149</v>
      </c>
      <c r="DB323" t="s">
        <v>128</v>
      </c>
      <c r="DG323" s="16" t="str">
        <f t="shared" ref="DG323:DG386" si="30">IF(ISBLANK(CN323)*1+ISBLANK(CO323)*1+ISBLANK(CP323)*1=3,"No","Yes")</f>
        <v>No</v>
      </c>
      <c r="DH323" s="24" t="str">
        <f t="shared" ref="DH323:DH386" si="31">IF(COUNTBLANK(J323:L323)-3=0,"No Response to #1","")</f>
        <v/>
      </c>
      <c r="DI323" s="24" t="str">
        <f t="shared" ref="DI323:DI386" si="32">IF(COUNTBLANK(M323:O323)-3=0,"No Response to #2","")</f>
        <v/>
      </c>
      <c r="DJ323" t="str">
        <f t="shared" ref="DJ323:DJ386" si="33">IF(COUNTBLANK(AB323:BG323)-32=0,"No Response to #6","")</f>
        <v/>
      </c>
      <c r="DK323" t="str">
        <f t="shared" ref="DK323:DK386" si="34">IF(COUNTBLANK(BP323:BW323)-8=0,"No Response to #11","")</f>
        <v/>
      </c>
      <c r="DL323" t="str">
        <f t="shared" ref="DL323:DL386" si="35">IF(COUNTBLANK(BX323:CF323)-9=0,"No Response to #12","")</f>
        <v/>
      </c>
    </row>
    <row r="324" spans="1:116">
      <c r="A324">
        <v>5282414216</v>
      </c>
      <c r="B324">
        <v>96559106</v>
      </c>
      <c r="C324" s="1">
        <v>42805.125300925924</v>
      </c>
      <c r="D324" s="1">
        <v>42805.13590277778</v>
      </c>
      <c r="E324" t="s">
        <v>2348</v>
      </c>
      <c r="J324" t="s">
        <v>203</v>
      </c>
      <c r="K324" t="s">
        <v>2349</v>
      </c>
      <c r="L324" t="s">
        <v>542</v>
      </c>
      <c r="M324" t="s">
        <v>2350</v>
      </c>
      <c r="N324" t="s">
        <v>2351</v>
      </c>
      <c r="P324">
        <v>1</v>
      </c>
      <c r="Q324">
        <v>2</v>
      </c>
      <c r="R324">
        <v>4</v>
      </c>
      <c r="S324">
        <v>3</v>
      </c>
      <c r="T324">
        <v>2</v>
      </c>
      <c r="U324">
        <v>3</v>
      </c>
      <c r="V324">
        <v>3</v>
      </c>
      <c r="W324">
        <v>1</v>
      </c>
      <c r="X324">
        <v>2</v>
      </c>
      <c r="Y324">
        <v>3</v>
      </c>
      <c r="Z324">
        <v>3</v>
      </c>
      <c r="AA324" t="s">
        <v>2352</v>
      </c>
      <c r="AG324" t="s">
        <v>351</v>
      </c>
      <c r="AI324" t="s">
        <v>383</v>
      </c>
      <c r="AP324" t="s">
        <v>135</v>
      </c>
      <c r="AR324" t="s">
        <v>136</v>
      </c>
      <c r="AW324" t="s">
        <v>296</v>
      </c>
      <c r="BI324" t="s">
        <v>115</v>
      </c>
      <c r="BJ324" t="s">
        <v>115</v>
      </c>
      <c r="BK324" t="s">
        <v>124</v>
      </c>
      <c r="BL324" t="s">
        <v>115</v>
      </c>
      <c r="BM324" t="s">
        <v>175</v>
      </c>
      <c r="BN324" t="s">
        <v>176</v>
      </c>
      <c r="BO324" t="s">
        <v>118</v>
      </c>
      <c r="BQ324" t="s">
        <v>339</v>
      </c>
      <c r="BR324" t="s">
        <v>120</v>
      </c>
      <c r="BT324" t="s">
        <v>142</v>
      </c>
      <c r="BZ324" t="s">
        <v>120</v>
      </c>
      <c r="CA324" t="s">
        <v>142</v>
      </c>
      <c r="CF324" t="s">
        <v>122</v>
      </c>
      <c r="CG324" t="s">
        <v>2353</v>
      </c>
      <c r="CH324" t="s">
        <v>2354</v>
      </c>
      <c r="CI324" t="s">
        <v>2355</v>
      </c>
      <c r="CJ324" t="s">
        <v>124</v>
      </c>
      <c r="CK324" t="s">
        <v>125</v>
      </c>
      <c r="CM324" t="s">
        <v>126</v>
      </c>
      <c r="CN324" t="s">
        <v>215</v>
      </c>
      <c r="CS324" t="s">
        <v>127</v>
      </c>
      <c r="CT324" t="s">
        <v>147</v>
      </c>
      <c r="CW324" t="s">
        <v>2356</v>
      </c>
      <c r="CY324" t="s">
        <v>150</v>
      </c>
      <c r="DA324" t="s">
        <v>151</v>
      </c>
      <c r="DB324" t="s">
        <v>128</v>
      </c>
      <c r="DG324" s="16" t="str">
        <f t="shared" si="30"/>
        <v>Yes</v>
      </c>
      <c r="DH324" s="24" t="str">
        <f t="shared" si="31"/>
        <v/>
      </c>
      <c r="DI324" s="24" t="str">
        <f t="shared" si="32"/>
        <v/>
      </c>
      <c r="DJ324" t="str">
        <f t="shared" si="33"/>
        <v/>
      </c>
      <c r="DK324" t="str">
        <f t="shared" si="34"/>
        <v/>
      </c>
      <c r="DL324" t="str">
        <f t="shared" si="35"/>
        <v/>
      </c>
    </row>
    <row r="325" spans="1:116">
      <c r="A325">
        <v>5282412163</v>
      </c>
      <c r="B325">
        <v>96559106</v>
      </c>
      <c r="C325" s="1">
        <v>42805.120405092595</v>
      </c>
      <c r="D325" s="1">
        <v>42805.132604166669</v>
      </c>
      <c r="E325" t="s">
        <v>2357</v>
      </c>
      <c r="J325" t="s">
        <v>401</v>
      </c>
      <c r="K325" t="s">
        <v>1088</v>
      </c>
      <c r="L325" t="s">
        <v>204</v>
      </c>
      <c r="M325" t="s">
        <v>2358</v>
      </c>
      <c r="N325" t="s">
        <v>2359</v>
      </c>
      <c r="P325">
        <v>5</v>
      </c>
      <c r="Q325">
        <v>5</v>
      </c>
      <c r="R325">
        <v>5</v>
      </c>
      <c r="S325">
        <v>5</v>
      </c>
      <c r="T325">
        <v>5</v>
      </c>
      <c r="U325">
        <v>2</v>
      </c>
      <c r="V325">
        <v>2</v>
      </c>
      <c r="W325">
        <v>2</v>
      </c>
      <c r="X325">
        <v>2</v>
      </c>
      <c r="Y325">
        <v>2</v>
      </c>
      <c r="Z325">
        <v>2</v>
      </c>
      <c r="AA325" t="s">
        <v>2360</v>
      </c>
      <c r="AB325" t="s">
        <v>174</v>
      </c>
      <c r="AD325" t="s">
        <v>160</v>
      </c>
      <c r="AN325" t="s">
        <v>232</v>
      </c>
      <c r="AP325" t="s">
        <v>135</v>
      </c>
      <c r="BA325" t="s">
        <v>195</v>
      </c>
      <c r="BI325" t="s">
        <v>115</v>
      </c>
      <c r="BJ325" t="s">
        <v>115</v>
      </c>
      <c r="BK325" t="s">
        <v>124</v>
      </c>
      <c r="BL325" t="s">
        <v>124</v>
      </c>
      <c r="BM325" t="s">
        <v>175</v>
      </c>
      <c r="BN325" t="s">
        <v>176</v>
      </c>
      <c r="BO325" t="s">
        <v>118</v>
      </c>
      <c r="CG325" t="s">
        <v>2361</v>
      </c>
      <c r="CH325" t="s">
        <v>2362</v>
      </c>
      <c r="CI325" t="s">
        <v>2363</v>
      </c>
      <c r="CJ325" t="s">
        <v>124</v>
      </c>
      <c r="CK325" t="s">
        <v>177</v>
      </c>
      <c r="CM325" t="s">
        <v>126</v>
      </c>
      <c r="CN325" t="s">
        <v>215</v>
      </c>
      <c r="CR325" t="s">
        <v>178</v>
      </c>
      <c r="CS325" t="s">
        <v>127</v>
      </c>
      <c r="CW325" t="s">
        <v>2364</v>
      </c>
      <c r="DB325" t="s">
        <v>128</v>
      </c>
      <c r="DC325" t="s">
        <v>152</v>
      </c>
      <c r="DD325" t="s">
        <v>225</v>
      </c>
      <c r="DG325" s="16" t="str">
        <f t="shared" si="30"/>
        <v>Yes</v>
      </c>
      <c r="DH325" s="24" t="str">
        <f t="shared" si="31"/>
        <v/>
      </c>
      <c r="DI325" s="24" t="str">
        <f t="shared" si="32"/>
        <v/>
      </c>
      <c r="DJ325" t="str">
        <f t="shared" si="33"/>
        <v/>
      </c>
      <c r="DK325" t="str">
        <f t="shared" si="34"/>
        <v>No Response to #11</v>
      </c>
      <c r="DL325" t="str">
        <f t="shared" si="35"/>
        <v>No Response to #12</v>
      </c>
    </row>
    <row r="326" spans="1:116">
      <c r="A326">
        <v>5282385200</v>
      </c>
      <c r="B326">
        <v>96559106</v>
      </c>
      <c r="C326" s="1">
        <v>42805.088078703702</v>
      </c>
      <c r="D326" s="1">
        <v>42805.098321759258</v>
      </c>
      <c r="E326" t="s">
        <v>2365</v>
      </c>
      <c r="J326" t="s">
        <v>2366</v>
      </c>
      <c r="K326" t="s">
        <v>189</v>
      </c>
      <c r="L326" t="s">
        <v>2367</v>
      </c>
      <c r="M326" t="s">
        <v>172</v>
      </c>
      <c r="N326" t="s">
        <v>2368</v>
      </c>
      <c r="O326" t="s">
        <v>2021</v>
      </c>
      <c r="P326">
        <v>5</v>
      </c>
      <c r="Q326">
        <v>5</v>
      </c>
      <c r="R326">
        <v>3</v>
      </c>
      <c r="S326">
        <v>4</v>
      </c>
      <c r="T326">
        <v>3</v>
      </c>
      <c r="U326">
        <v>3</v>
      </c>
      <c r="V326">
        <v>5</v>
      </c>
      <c r="W326">
        <v>5</v>
      </c>
      <c r="X326">
        <v>5</v>
      </c>
      <c r="Y326">
        <v>3</v>
      </c>
      <c r="Z326">
        <v>2</v>
      </c>
      <c r="AA326" t="s">
        <v>2369</v>
      </c>
      <c r="AB326" t="s">
        <v>174</v>
      </c>
      <c r="AC326" t="s">
        <v>159</v>
      </c>
      <c r="AD326" t="s">
        <v>160</v>
      </c>
      <c r="AE326" t="s">
        <v>221</v>
      </c>
      <c r="AK326" t="s">
        <v>161</v>
      </c>
      <c r="AL326" t="s">
        <v>284</v>
      </c>
      <c r="AN326" t="s">
        <v>232</v>
      </c>
      <c r="AO326" t="s">
        <v>332</v>
      </c>
      <c r="AY326" t="s">
        <v>163</v>
      </c>
      <c r="BA326" t="s">
        <v>195</v>
      </c>
      <c r="BE326" t="s">
        <v>285</v>
      </c>
      <c r="BK326" t="s">
        <v>124</v>
      </c>
      <c r="BL326" t="s">
        <v>124</v>
      </c>
      <c r="BM326" t="s">
        <v>175</v>
      </c>
      <c r="BN326" t="s">
        <v>176</v>
      </c>
      <c r="BO326" t="s">
        <v>353</v>
      </c>
      <c r="BP326" t="s">
        <v>119</v>
      </c>
      <c r="BR326" t="s">
        <v>120</v>
      </c>
      <c r="BV326" t="s">
        <v>165</v>
      </c>
      <c r="BX326" t="s">
        <v>119</v>
      </c>
      <c r="BZ326" t="s">
        <v>120</v>
      </c>
      <c r="CD326" t="s">
        <v>165</v>
      </c>
      <c r="CG326" t="s">
        <v>2370</v>
      </c>
      <c r="CH326" t="s">
        <v>2371</v>
      </c>
      <c r="CI326" t="s">
        <v>2372</v>
      </c>
      <c r="CJ326" t="s">
        <v>124</v>
      </c>
      <c r="CK326" t="s">
        <v>144</v>
      </c>
      <c r="CL326" t="s">
        <v>2373</v>
      </c>
      <c r="CM326" t="s">
        <v>126</v>
      </c>
      <c r="CT326" t="s">
        <v>147</v>
      </c>
      <c r="CY326" t="s">
        <v>150</v>
      </c>
      <c r="DA326" t="s">
        <v>151</v>
      </c>
      <c r="DB326" t="s">
        <v>128</v>
      </c>
      <c r="DG326" s="16" t="str">
        <f t="shared" si="30"/>
        <v>No</v>
      </c>
      <c r="DH326" s="24" t="str">
        <f t="shared" si="31"/>
        <v/>
      </c>
      <c r="DI326" s="24" t="str">
        <f t="shared" si="32"/>
        <v/>
      </c>
      <c r="DJ326" t="str">
        <f t="shared" si="33"/>
        <v/>
      </c>
      <c r="DK326" t="str">
        <f t="shared" si="34"/>
        <v/>
      </c>
      <c r="DL326" t="str">
        <f t="shared" si="35"/>
        <v/>
      </c>
    </row>
    <row r="327" spans="1:116">
      <c r="A327">
        <v>5282376162</v>
      </c>
      <c r="B327">
        <v>96559106</v>
      </c>
      <c r="C327" s="1">
        <v>42805.082083333335</v>
      </c>
      <c r="D327" s="1">
        <v>42805.087337962963</v>
      </c>
      <c r="E327" t="s">
        <v>2374</v>
      </c>
      <c r="J327" t="s">
        <v>2375</v>
      </c>
      <c r="K327" t="s">
        <v>2376</v>
      </c>
      <c r="L327" t="s">
        <v>2377</v>
      </c>
      <c r="M327" t="s">
        <v>2378</v>
      </c>
      <c r="N327" t="s">
        <v>2379</v>
      </c>
      <c r="O327" t="s">
        <v>2380</v>
      </c>
      <c r="P327">
        <v>4</v>
      </c>
      <c r="Q327">
        <v>5</v>
      </c>
      <c r="R327">
        <v>5</v>
      </c>
      <c r="S327">
        <v>5</v>
      </c>
      <c r="T327">
        <v>5</v>
      </c>
      <c r="U327">
        <v>4</v>
      </c>
      <c r="X327">
        <v>4</v>
      </c>
      <c r="Y327">
        <v>4</v>
      </c>
      <c r="AB327" t="s">
        <v>174</v>
      </c>
      <c r="AD327" t="s">
        <v>160</v>
      </c>
      <c r="AG327" t="s">
        <v>351</v>
      </c>
      <c r="AJ327" t="s">
        <v>209</v>
      </c>
      <c r="AM327" t="s">
        <v>162</v>
      </c>
      <c r="BI327" t="s">
        <v>115</v>
      </c>
      <c r="BJ327" t="s">
        <v>115</v>
      </c>
      <c r="BK327" t="s">
        <v>124</v>
      </c>
      <c r="BL327" t="s">
        <v>124</v>
      </c>
      <c r="BM327" t="s">
        <v>116</v>
      </c>
      <c r="BN327" t="s">
        <v>176</v>
      </c>
      <c r="BO327" t="s">
        <v>141</v>
      </c>
      <c r="BP327" t="s">
        <v>119</v>
      </c>
      <c r="BR327" t="s">
        <v>120</v>
      </c>
      <c r="BS327" t="s">
        <v>164</v>
      </c>
      <c r="BX327" t="s">
        <v>119</v>
      </c>
      <c r="BZ327" t="s">
        <v>120</v>
      </c>
      <c r="CD327" t="s">
        <v>165</v>
      </c>
      <c r="CG327" t="s">
        <v>2381</v>
      </c>
      <c r="CH327" t="s">
        <v>2382</v>
      </c>
      <c r="CJ327" t="s">
        <v>124</v>
      </c>
      <c r="CK327" t="s">
        <v>256</v>
      </c>
      <c r="CM327" t="s">
        <v>214</v>
      </c>
      <c r="CN327" t="s">
        <v>215</v>
      </c>
      <c r="CS327" t="s">
        <v>127</v>
      </c>
      <c r="CX327" t="s">
        <v>149</v>
      </c>
      <c r="DG327" s="16" t="str">
        <f t="shared" si="30"/>
        <v>Yes</v>
      </c>
      <c r="DH327" s="24" t="str">
        <f t="shared" si="31"/>
        <v/>
      </c>
      <c r="DI327" s="24" t="str">
        <f t="shared" si="32"/>
        <v/>
      </c>
      <c r="DJ327" t="str">
        <f t="shared" si="33"/>
        <v/>
      </c>
      <c r="DK327" t="str">
        <f t="shared" si="34"/>
        <v/>
      </c>
      <c r="DL327" t="str">
        <f t="shared" si="35"/>
        <v/>
      </c>
    </row>
    <row r="328" spans="1:116">
      <c r="A328">
        <v>5282263464</v>
      </c>
      <c r="B328">
        <v>96559106</v>
      </c>
      <c r="C328" s="1">
        <v>42804.696886574071</v>
      </c>
      <c r="D328" s="1">
        <v>42804.972673611112</v>
      </c>
      <c r="E328" t="s">
        <v>2383</v>
      </c>
      <c r="J328" t="s">
        <v>204</v>
      </c>
      <c r="K328" t="s">
        <v>155</v>
      </c>
      <c r="L328" t="s">
        <v>2384</v>
      </c>
      <c r="M328" t="s">
        <v>192</v>
      </c>
      <c r="N328" t="s">
        <v>2385</v>
      </c>
      <c r="O328" t="s">
        <v>2386</v>
      </c>
      <c r="P328">
        <v>5</v>
      </c>
      <c r="Q328">
        <v>5</v>
      </c>
      <c r="R328">
        <v>5</v>
      </c>
      <c r="S328">
        <v>5</v>
      </c>
      <c r="T328">
        <v>5</v>
      </c>
      <c r="Z328">
        <v>2</v>
      </c>
      <c r="AA328" t="s">
        <v>2387</v>
      </c>
      <c r="AD328" t="s">
        <v>160</v>
      </c>
      <c r="AF328" t="s">
        <v>366</v>
      </c>
      <c r="AL328" t="s">
        <v>284</v>
      </c>
      <c r="AM328" t="s">
        <v>162</v>
      </c>
      <c r="AN328" t="s">
        <v>232</v>
      </c>
      <c r="BH328" t="s">
        <v>2388</v>
      </c>
      <c r="BK328" t="s">
        <v>124</v>
      </c>
      <c r="BL328" t="s">
        <v>124</v>
      </c>
      <c r="BM328" t="s">
        <v>116</v>
      </c>
      <c r="BN328" t="s">
        <v>117</v>
      </c>
      <c r="BO328" t="s">
        <v>260</v>
      </c>
      <c r="BP328" t="s">
        <v>119</v>
      </c>
      <c r="BR328" t="s">
        <v>120</v>
      </c>
      <c r="BV328" t="s">
        <v>165</v>
      </c>
      <c r="BX328" t="s">
        <v>119</v>
      </c>
      <c r="BZ328" t="s">
        <v>120</v>
      </c>
      <c r="CE328" t="s">
        <v>632</v>
      </c>
      <c r="CG328" t="s">
        <v>2389</v>
      </c>
      <c r="CH328" t="s">
        <v>2390</v>
      </c>
      <c r="CI328" t="s">
        <v>2391</v>
      </c>
      <c r="CJ328" t="s">
        <v>124</v>
      </c>
      <c r="CK328" t="s">
        <v>168</v>
      </c>
      <c r="CM328" t="s">
        <v>146</v>
      </c>
      <c r="CU328" t="s">
        <v>518</v>
      </c>
      <c r="DA328" t="s">
        <v>151</v>
      </c>
      <c r="DG328" s="16" t="str">
        <f t="shared" si="30"/>
        <v>No</v>
      </c>
      <c r="DH328" s="24" t="str">
        <f t="shared" si="31"/>
        <v/>
      </c>
      <c r="DI328" s="24" t="str">
        <f t="shared" si="32"/>
        <v/>
      </c>
      <c r="DJ328" t="str">
        <f t="shared" si="33"/>
        <v/>
      </c>
      <c r="DK328" t="str">
        <f t="shared" si="34"/>
        <v/>
      </c>
      <c r="DL328" t="str">
        <f t="shared" si="35"/>
        <v/>
      </c>
    </row>
    <row r="329" spans="1:116" hidden="1">
      <c r="A329">
        <v>5282081955</v>
      </c>
      <c r="B329">
        <v>96559106</v>
      </c>
      <c r="C329" s="1">
        <v>42804.856562499997</v>
      </c>
      <c r="D329" s="1">
        <v>42804.863657407404</v>
      </c>
      <c r="E329" t="s">
        <v>2392</v>
      </c>
      <c r="J329" t="s">
        <v>2393</v>
      </c>
      <c r="K329" t="s">
        <v>2394</v>
      </c>
      <c r="P329">
        <v>5</v>
      </c>
      <c r="Q329">
        <v>5</v>
      </c>
      <c r="R329">
        <v>5</v>
      </c>
      <c r="S329">
        <v>5</v>
      </c>
      <c r="T329">
        <v>5</v>
      </c>
      <c r="U329">
        <v>3</v>
      </c>
      <c r="V329">
        <v>3</v>
      </c>
      <c r="W329">
        <v>3</v>
      </c>
      <c r="X329">
        <v>3</v>
      </c>
      <c r="Y329">
        <v>3</v>
      </c>
      <c r="Z329">
        <v>3</v>
      </c>
      <c r="AB329" t="s">
        <v>174</v>
      </c>
      <c r="AD329" t="s">
        <v>160</v>
      </c>
      <c r="AE329" t="s">
        <v>221</v>
      </c>
      <c r="AN329" t="s">
        <v>232</v>
      </c>
      <c r="AP329" t="s">
        <v>135</v>
      </c>
      <c r="BI329" t="s">
        <v>124</v>
      </c>
      <c r="BJ329" t="s">
        <v>124</v>
      </c>
      <c r="BK329" t="s">
        <v>124</v>
      </c>
      <c r="BL329" t="s">
        <v>124</v>
      </c>
      <c r="BM329" t="s">
        <v>140</v>
      </c>
      <c r="BN329" t="s">
        <v>176</v>
      </c>
      <c r="BO329" t="s">
        <v>118</v>
      </c>
      <c r="BT329" t="s">
        <v>142</v>
      </c>
      <c r="BU329" t="s">
        <v>121</v>
      </c>
      <c r="BW329" t="s">
        <v>480</v>
      </c>
      <c r="CA329" t="s">
        <v>142</v>
      </c>
      <c r="CB329" t="s">
        <v>121</v>
      </c>
      <c r="CF329" t="s">
        <v>122</v>
      </c>
      <c r="CG329" t="s">
        <v>2395</v>
      </c>
      <c r="CH329" t="s">
        <v>2396</v>
      </c>
      <c r="CI329" t="s">
        <v>2397</v>
      </c>
      <c r="CJ329" t="s">
        <v>124</v>
      </c>
      <c r="CK329" t="s">
        <v>177</v>
      </c>
      <c r="CM329" t="s">
        <v>214</v>
      </c>
      <c r="CN329" t="s">
        <v>215</v>
      </c>
      <c r="CR329" t="s">
        <v>178</v>
      </c>
      <c r="CW329" t="s">
        <v>2398</v>
      </c>
      <c r="DA329" t="s">
        <v>151</v>
      </c>
      <c r="DB329" t="s">
        <v>128</v>
      </c>
      <c r="DG329" s="16" t="str">
        <f t="shared" si="30"/>
        <v>Yes</v>
      </c>
      <c r="DH329" s="24" t="str">
        <f t="shared" si="31"/>
        <v/>
      </c>
      <c r="DI329" s="24" t="str">
        <f t="shared" si="32"/>
        <v>No Response to #2</v>
      </c>
      <c r="DJ329" t="str">
        <f t="shared" si="33"/>
        <v/>
      </c>
      <c r="DK329" t="str">
        <f t="shared" si="34"/>
        <v/>
      </c>
      <c r="DL329" t="str">
        <f t="shared" si="35"/>
        <v/>
      </c>
    </row>
    <row r="330" spans="1:116">
      <c r="A330">
        <v>5281943128</v>
      </c>
      <c r="B330">
        <v>96559106</v>
      </c>
      <c r="C330" s="1">
        <v>42804.799537037034</v>
      </c>
      <c r="D330" s="1">
        <v>42804.804594907408</v>
      </c>
      <c r="E330" t="s">
        <v>2399</v>
      </c>
      <c r="J330" t="s">
        <v>189</v>
      </c>
      <c r="K330" t="s">
        <v>692</v>
      </c>
      <c r="M330" t="s">
        <v>220</v>
      </c>
      <c r="N330" t="s">
        <v>2400</v>
      </c>
      <c r="O330" t="s">
        <v>2401</v>
      </c>
      <c r="P330">
        <v>5</v>
      </c>
      <c r="Q330">
        <v>5</v>
      </c>
      <c r="R330">
        <v>5</v>
      </c>
      <c r="S330">
        <v>4</v>
      </c>
      <c r="T330">
        <v>4</v>
      </c>
      <c r="U330">
        <v>3</v>
      </c>
      <c r="V330">
        <v>3</v>
      </c>
      <c r="W330">
        <v>3</v>
      </c>
      <c r="X330">
        <v>3</v>
      </c>
      <c r="Y330">
        <v>3</v>
      </c>
      <c r="Z330">
        <v>2</v>
      </c>
      <c r="AD330" t="s">
        <v>160</v>
      </c>
      <c r="AE330" t="s">
        <v>221</v>
      </c>
      <c r="AQ330" t="s">
        <v>538</v>
      </c>
      <c r="BB330" t="s">
        <v>137</v>
      </c>
      <c r="BC330" t="s">
        <v>196</v>
      </c>
      <c r="BH330" t="s">
        <v>2402</v>
      </c>
      <c r="BI330" t="s">
        <v>115</v>
      </c>
      <c r="BJ330" t="s">
        <v>115</v>
      </c>
      <c r="BK330" t="s">
        <v>124</v>
      </c>
      <c r="BL330" t="s">
        <v>124</v>
      </c>
      <c r="BM330" t="s">
        <v>352</v>
      </c>
      <c r="BN330" t="s">
        <v>117</v>
      </c>
      <c r="BO330" t="s">
        <v>353</v>
      </c>
      <c r="BP330" t="s">
        <v>119</v>
      </c>
      <c r="BR330" t="s">
        <v>120</v>
      </c>
      <c r="BV330" t="s">
        <v>165</v>
      </c>
      <c r="BX330" t="s">
        <v>119</v>
      </c>
      <c r="BZ330" t="s">
        <v>120</v>
      </c>
      <c r="CD330" t="s">
        <v>165</v>
      </c>
      <c r="CJ330" t="s">
        <v>124</v>
      </c>
      <c r="CK330" t="s">
        <v>125</v>
      </c>
      <c r="CM330" t="s">
        <v>146</v>
      </c>
      <c r="CQ330" t="s">
        <v>308</v>
      </c>
      <c r="CT330" t="s">
        <v>147</v>
      </c>
      <c r="DA330" t="s">
        <v>151</v>
      </c>
      <c r="DB330" t="s">
        <v>128</v>
      </c>
      <c r="DD330" t="s">
        <v>225</v>
      </c>
      <c r="DG330" s="16" t="str">
        <f t="shared" si="30"/>
        <v>No</v>
      </c>
      <c r="DH330" s="24" t="str">
        <f t="shared" si="31"/>
        <v/>
      </c>
      <c r="DI330" s="24" t="str">
        <f t="shared" si="32"/>
        <v/>
      </c>
      <c r="DJ330" t="str">
        <f t="shared" si="33"/>
        <v/>
      </c>
      <c r="DK330" t="str">
        <f t="shared" si="34"/>
        <v/>
      </c>
      <c r="DL330" t="str">
        <f t="shared" si="35"/>
        <v/>
      </c>
    </row>
    <row r="331" spans="1:116">
      <c r="A331">
        <v>5281938080</v>
      </c>
      <c r="B331">
        <v>96559106</v>
      </c>
      <c r="C331" s="1">
        <v>42804.796909722223</v>
      </c>
      <c r="D331" s="1">
        <v>42804.802314814813</v>
      </c>
      <c r="E331" t="s">
        <v>2403</v>
      </c>
      <c r="J331" t="s">
        <v>1346</v>
      </c>
      <c r="K331" t="s">
        <v>699</v>
      </c>
      <c r="L331" t="s">
        <v>2404</v>
      </c>
      <c r="M331" t="s">
        <v>2405</v>
      </c>
      <c r="N331" t="s">
        <v>2406</v>
      </c>
      <c r="P331">
        <v>5</v>
      </c>
      <c r="Q331">
        <v>3</v>
      </c>
      <c r="R331">
        <v>5</v>
      </c>
      <c r="S331">
        <v>2</v>
      </c>
      <c r="T331">
        <v>3</v>
      </c>
      <c r="U331">
        <v>3</v>
      </c>
      <c r="V331">
        <v>1</v>
      </c>
      <c r="W331">
        <v>1</v>
      </c>
      <c r="X331">
        <v>3</v>
      </c>
      <c r="Y331">
        <v>3</v>
      </c>
      <c r="Z331">
        <v>3</v>
      </c>
      <c r="AA331" t="s">
        <v>2407</v>
      </c>
      <c r="AB331" t="s">
        <v>174</v>
      </c>
      <c r="AD331" t="s">
        <v>160</v>
      </c>
      <c r="AF331" t="s">
        <v>366</v>
      </c>
      <c r="AP331" t="s">
        <v>135</v>
      </c>
      <c r="AS331" t="s">
        <v>110</v>
      </c>
      <c r="AU331" t="s">
        <v>111</v>
      </c>
      <c r="BG331" t="s">
        <v>114</v>
      </c>
      <c r="BI331" t="s">
        <v>124</v>
      </c>
      <c r="BJ331" t="s">
        <v>124</v>
      </c>
      <c r="BK331" t="s">
        <v>124</v>
      </c>
      <c r="BM331" t="s">
        <v>175</v>
      </c>
      <c r="BN331" t="s">
        <v>176</v>
      </c>
      <c r="BO331" t="s">
        <v>118</v>
      </c>
      <c r="BP331" t="s">
        <v>119</v>
      </c>
      <c r="BR331" t="s">
        <v>120</v>
      </c>
      <c r="BX331" t="s">
        <v>119</v>
      </c>
      <c r="BZ331" t="s">
        <v>120</v>
      </c>
      <c r="CD331" t="s">
        <v>165</v>
      </c>
      <c r="CG331" t="s">
        <v>2408</v>
      </c>
      <c r="CH331" t="s">
        <v>2409</v>
      </c>
      <c r="CI331" t="s">
        <v>2410</v>
      </c>
      <c r="CJ331" t="s">
        <v>124</v>
      </c>
      <c r="CK331" t="s">
        <v>125</v>
      </c>
      <c r="CM331" t="s">
        <v>214</v>
      </c>
      <c r="CO331" s="1">
        <v>42869</v>
      </c>
      <c r="CS331" t="s">
        <v>127</v>
      </c>
      <c r="CW331" t="s">
        <v>2411</v>
      </c>
      <c r="DB331" t="s">
        <v>128</v>
      </c>
      <c r="DD331" t="s">
        <v>225</v>
      </c>
      <c r="DG331" s="16" t="str">
        <f t="shared" si="30"/>
        <v>Yes</v>
      </c>
      <c r="DH331" s="24" t="str">
        <f t="shared" si="31"/>
        <v/>
      </c>
      <c r="DI331" s="24" t="str">
        <f t="shared" si="32"/>
        <v/>
      </c>
      <c r="DJ331" t="str">
        <f t="shared" si="33"/>
        <v/>
      </c>
      <c r="DK331" t="str">
        <f t="shared" si="34"/>
        <v/>
      </c>
      <c r="DL331" t="str">
        <f t="shared" si="35"/>
        <v/>
      </c>
    </row>
    <row r="332" spans="1:116">
      <c r="A332">
        <v>5281891245</v>
      </c>
      <c r="B332">
        <v>96559106</v>
      </c>
      <c r="C332" s="1">
        <v>42804.771365740744</v>
      </c>
      <c r="D332" s="1">
        <v>42804.781400462962</v>
      </c>
      <c r="E332" t="s">
        <v>2412</v>
      </c>
      <c r="J332" t="s">
        <v>356</v>
      </c>
      <c r="K332" t="s">
        <v>2413</v>
      </c>
      <c r="L332" t="s">
        <v>1696</v>
      </c>
      <c r="M332" t="s">
        <v>2414</v>
      </c>
      <c r="N332" t="s">
        <v>2415</v>
      </c>
      <c r="O332" t="s">
        <v>2416</v>
      </c>
      <c r="P332">
        <v>3</v>
      </c>
      <c r="Q332">
        <v>4</v>
      </c>
      <c r="R332">
        <v>2</v>
      </c>
      <c r="S332">
        <v>5</v>
      </c>
      <c r="T332">
        <v>5</v>
      </c>
      <c r="U332">
        <v>3</v>
      </c>
      <c r="V332">
        <v>4</v>
      </c>
      <c r="W332">
        <v>4</v>
      </c>
      <c r="X332">
        <v>3</v>
      </c>
      <c r="Y332">
        <v>2</v>
      </c>
      <c r="Z332">
        <v>1</v>
      </c>
      <c r="AA332" t="s">
        <v>2417</v>
      </c>
      <c r="AB332" t="s">
        <v>174</v>
      </c>
      <c r="AD332" t="s">
        <v>160</v>
      </c>
      <c r="AJ332" t="s">
        <v>209</v>
      </c>
      <c r="AL332" t="s">
        <v>284</v>
      </c>
      <c r="AM332" t="s">
        <v>162</v>
      </c>
      <c r="BI332" t="s">
        <v>115</v>
      </c>
      <c r="BJ332" t="s">
        <v>115</v>
      </c>
      <c r="BK332" t="s">
        <v>124</v>
      </c>
      <c r="BL332" t="s">
        <v>124</v>
      </c>
      <c r="BM332" t="s">
        <v>352</v>
      </c>
      <c r="BN332" t="s">
        <v>117</v>
      </c>
      <c r="BO332" t="s">
        <v>185</v>
      </c>
      <c r="BQ332" t="s">
        <v>339</v>
      </c>
      <c r="BS332" t="s">
        <v>164</v>
      </c>
      <c r="BW332" t="s">
        <v>480</v>
      </c>
      <c r="BZ332" t="s">
        <v>120</v>
      </c>
      <c r="CE332" t="s">
        <v>632</v>
      </c>
      <c r="CF332" t="s">
        <v>122</v>
      </c>
      <c r="CG332" t="s">
        <v>2418</v>
      </c>
      <c r="CH332" t="s">
        <v>2419</v>
      </c>
      <c r="CI332" t="s">
        <v>2420</v>
      </c>
      <c r="CJ332" t="s">
        <v>124</v>
      </c>
      <c r="CK332" t="s">
        <v>342</v>
      </c>
      <c r="CM332" t="s">
        <v>146</v>
      </c>
      <c r="CU332" t="s">
        <v>518</v>
      </c>
      <c r="DA332" t="s">
        <v>151</v>
      </c>
      <c r="DB332" t="s">
        <v>128</v>
      </c>
      <c r="DG332" s="16" t="str">
        <f t="shared" si="30"/>
        <v>No</v>
      </c>
      <c r="DH332" s="24" t="str">
        <f t="shared" si="31"/>
        <v/>
      </c>
      <c r="DI332" s="24" t="str">
        <f t="shared" si="32"/>
        <v/>
      </c>
      <c r="DJ332" t="str">
        <f t="shared" si="33"/>
        <v/>
      </c>
      <c r="DK332" t="str">
        <f t="shared" si="34"/>
        <v/>
      </c>
      <c r="DL332" t="str">
        <f t="shared" si="35"/>
        <v/>
      </c>
    </row>
    <row r="333" spans="1:116">
      <c r="A333">
        <v>5281546474</v>
      </c>
      <c r="B333">
        <v>96559106</v>
      </c>
      <c r="C333" s="1">
        <v>42804.62709490741</v>
      </c>
      <c r="D333" s="1">
        <v>42804.634212962963</v>
      </c>
      <c r="E333" t="s">
        <v>1087</v>
      </c>
      <c r="J333" t="s">
        <v>488</v>
      </c>
      <c r="K333" t="s">
        <v>2421</v>
      </c>
      <c r="M333" t="s">
        <v>2422</v>
      </c>
      <c r="N333" t="s">
        <v>2423</v>
      </c>
      <c r="P333">
        <v>4</v>
      </c>
      <c r="Q333">
        <v>5</v>
      </c>
      <c r="R333">
        <v>5</v>
      </c>
      <c r="S333">
        <v>4</v>
      </c>
      <c r="T333">
        <v>4</v>
      </c>
      <c r="U333">
        <v>2</v>
      </c>
      <c r="V333">
        <v>3</v>
      </c>
      <c r="W333">
        <v>3</v>
      </c>
      <c r="X333">
        <v>3</v>
      </c>
      <c r="Y333">
        <v>2</v>
      </c>
      <c r="Z333">
        <v>3</v>
      </c>
      <c r="AB333" t="s">
        <v>174</v>
      </c>
      <c r="AD333" t="s">
        <v>160</v>
      </c>
      <c r="AE333" t="s">
        <v>221</v>
      </c>
      <c r="AM333" t="s">
        <v>162</v>
      </c>
      <c r="BC333" t="s">
        <v>196</v>
      </c>
      <c r="BI333" t="s">
        <v>124</v>
      </c>
      <c r="BJ333" t="s">
        <v>124</v>
      </c>
      <c r="BK333" t="s">
        <v>124</v>
      </c>
      <c r="BL333" t="s">
        <v>124</v>
      </c>
      <c r="BM333" t="s">
        <v>352</v>
      </c>
      <c r="BN333" t="s">
        <v>117</v>
      </c>
      <c r="BO333" t="s">
        <v>118</v>
      </c>
      <c r="BP333" t="s">
        <v>119</v>
      </c>
      <c r="BR333" t="s">
        <v>120</v>
      </c>
      <c r="BT333" t="s">
        <v>142</v>
      </c>
      <c r="BZ333" t="s">
        <v>120</v>
      </c>
      <c r="CA333" t="s">
        <v>142</v>
      </c>
      <c r="CF333" t="s">
        <v>122</v>
      </c>
      <c r="CH333" t="s">
        <v>2424</v>
      </c>
      <c r="CI333" t="s">
        <v>2425</v>
      </c>
      <c r="CJ333" t="s">
        <v>124</v>
      </c>
      <c r="CK333" t="s">
        <v>248</v>
      </c>
      <c r="CM333" t="s">
        <v>214</v>
      </c>
      <c r="CN333" t="s">
        <v>215</v>
      </c>
      <c r="CR333" t="s">
        <v>178</v>
      </c>
      <c r="CX333" t="s">
        <v>149</v>
      </c>
      <c r="DA333" t="s">
        <v>151</v>
      </c>
      <c r="DB333" t="s">
        <v>128</v>
      </c>
      <c r="DD333" t="s">
        <v>225</v>
      </c>
      <c r="DG333" s="16" t="str">
        <f t="shared" si="30"/>
        <v>Yes</v>
      </c>
      <c r="DH333" s="24" t="str">
        <f t="shared" si="31"/>
        <v/>
      </c>
      <c r="DI333" s="24" t="str">
        <f t="shared" si="32"/>
        <v/>
      </c>
      <c r="DJ333" t="str">
        <f t="shared" si="33"/>
        <v/>
      </c>
      <c r="DK333" t="str">
        <f t="shared" si="34"/>
        <v/>
      </c>
      <c r="DL333" t="str">
        <f t="shared" si="35"/>
        <v/>
      </c>
    </row>
    <row r="334" spans="1:116">
      <c r="A334">
        <v>5281494494</v>
      </c>
      <c r="B334">
        <v>96559106</v>
      </c>
      <c r="C334" s="1">
        <v>42804.605231481481</v>
      </c>
      <c r="D334" s="1">
        <v>42804.612210648149</v>
      </c>
      <c r="E334" t="s">
        <v>2426</v>
      </c>
      <c r="J334" t="s">
        <v>189</v>
      </c>
      <c r="K334" t="s">
        <v>2427</v>
      </c>
      <c r="L334" t="s">
        <v>2428</v>
      </c>
      <c r="M334" t="s">
        <v>917</v>
      </c>
      <c r="N334" t="s">
        <v>192</v>
      </c>
      <c r="O334" t="s">
        <v>2429</v>
      </c>
      <c r="P334">
        <v>5</v>
      </c>
      <c r="Q334">
        <v>5</v>
      </c>
      <c r="R334">
        <v>4</v>
      </c>
      <c r="S334">
        <v>5</v>
      </c>
      <c r="T334">
        <v>5</v>
      </c>
      <c r="U334">
        <v>5</v>
      </c>
      <c r="V334">
        <v>4</v>
      </c>
      <c r="W334">
        <v>3</v>
      </c>
      <c r="X334">
        <v>3</v>
      </c>
      <c r="Y334">
        <v>4</v>
      </c>
      <c r="Z334">
        <v>2</v>
      </c>
      <c r="AA334" t="s">
        <v>2430</v>
      </c>
      <c r="AB334" t="s">
        <v>174</v>
      </c>
      <c r="AJ334" t="s">
        <v>209</v>
      </c>
      <c r="AL334" t="s">
        <v>284</v>
      </c>
      <c r="BE334" t="s">
        <v>285</v>
      </c>
      <c r="BI334" t="s">
        <v>124</v>
      </c>
      <c r="BJ334" t="s">
        <v>124</v>
      </c>
      <c r="BK334" t="s">
        <v>124</v>
      </c>
      <c r="BL334" t="s">
        <v>124</v>
      </c>
      <c r="BM334" t="s">
        <v>175</v>
      </c>
      <c r="BN334" t="s">
        <v>176</v>
      </c>
      <c r="BO334" t="s">
        <v>185</v>
      </c>
      <c r="BP334" t="s">
        <v>119</v>
      </c>
      <c r="BQ334" t="s">
        <v>339</v>
      </c>
      <c r="BS334" t="s">
        <v>164</v>
      </c>
      <c r="BX334" t="s">
        <v>119</v>
      </c>
      <c r="BY334" t="s">
        <v>339</v>
      </c>
      <c r="CF334" t="s">
        <v>122</v>
      </c>
      <c r="CG334" t="s">
        <v>2431</v>
      </c>
      <c r="CH334" t="s">
        <v>2432</v>
      </c>
      <c r="CI334" t="s">
        <v>2433</v>
      </c>
      <c r="CJ334" t="s">
        <v>124</v>
      </c>
      <c r="CK334" t="s">
        <v>248</v>
      </c>
      <c r="CM334" t="s">
        <v>126</v>
      </c>
      <c r="CN334" t="s">
        <v>215</v>
      </c>
      <c r="CR334" t="s">
        <v>178</v>
      </c>
      <c r="CT334" t="s">
        <v>147</v>
      </c>
      <c r="CX334" t="s">
        <v>149</v>
      </c>
      <c r="CY334" t="s">
        <v>150</v>
      </c>
      <c r="DB334" t="s">
        <v>128</v>
      </c>
      <c r="DG334" s="16" t="str">
        <f t="shared" si="30"/>
        <v>Yes</v>
      </c>
      <c r="DH334" s="24" t="str">
        <f t="shared" si="31"/>
        <v/>
      </c>
      <c r="DI334" s="24" t="str">
        <f t="shared" si="32"/>
        <v/>
      </c>
      <c r="DJ334" t="str">
        <f t="shared" si="33"/>
        <v/>
      </c>
      <c r="DK334" t="str">
        <f t="shared" si="34"/>
        <v/>
      </c>
      <c r="DL334" t="str">
        <f t="shared" si="35"/>
        <v/>
      </c>
    </row>
    <row r="335" spans="1:116">
      <c r="A335">
        <v>5281427108</v>
      </c>
      <c r="B335">
        <v>96559106</v>
      </c>
      <c r="C335" s="1">
        <v>42804.569305555553</v>
      </c>
      <c r="D335" s="1">
        <v>42804.581342592595</v>
      </c>
      <c r="E335" t="s">
        <v>2434</v>
      </c>
      <c r="J335" t="s">
        <v>332</v>
      </c>
      <c r="K335" t="s">
        <v>577</v>
      </c>
      <c r="L335" t="s">
        <v>335</v>
      </c>
      <c r="M335" t="s">
        <v>2435</v>
      </c>
      <c r="N335" t="s">
        <v>2436</v>
      </c>
      <c r="O335" t="s">
        <v>232</v>
      </c>
      <c r="P335">
        <v>5</v>
      </c>
      <c r="Q335">
        <v>5</v>
      </c>
      <c r="R335">
        <v>4</v>
      </c>
      <c r="S335">
        <v>4</v>
      </c>
      <c r="T335">
        <v>5</v>
      </c>
      <c r="U335">
        <v>4</v>
      </c>
      <c r="V335">
        <v>4</v>
      </c>
      <c r="W335">
        <v>3</v>
      </c>
      <c r="X335">
        <v>3</v>
      </c>
      <c r="Y335">
        <v>3</v>
      </c>
      <c r="Z335">
        <v>2</v>
      </c>
      <c r="AB335" t="s">
        <v>174</v>
      </c>
      <c r="AD335" t="s">
        <v>160</v>
      </c>
      <c r="AE335" t="s">
        <v>221</v>
      </c>
      <c r="AJ335" t="s">
        <v>209</v>
      </c>
      <c r="AN335" t="s">
        <v>232</v>
      </c>
      <c r="BI335" t="s">
        <v>115</v>
      </c>
      <c r="BJ335" t="s">
        <v>124</v>
      </c>
      <c r="BK335" t="s">
        <v>124</v>
      </c>
      <c r="BL335" t="s">
        <v>124</v>
      </c>
      <c r="BM335" t="s">
        <v>175</v>
      </c>
      <c r="BN335" t="s">
        <v>176</v>
      </c>
      <c r="BO335" t="s">
        <v>118</v>
      </c>
      <c r="BR335" t="s">
        <v>120</v>
      </c>
      <c r="BT335" t="s">
        <v>142</v>
      </c>
      <c r="BU335" t="s">
        <v>121</v>
      </c>
      <c r="BV335" t="s">
        <v>165</v>
      </c>
      <c r="BZ335" t="s">
        <v>120</v>
      </c>
      <c r="CA335" t="s">
        <v>142</v>
      </c>
      <c r="CB335" t="s">
        <v>121</v>
      </c>
      <c r="CD335" t="s">
        <v>165</v>
      </c>
      <c r="CI335" t="s">
        <v>2437</v>
      </c>
      <c r="CJ335" t="s">
        <v>124</v>
      </c>
      <c r="CK335" t="s">
        <v>248</v>
      </c>
      <c r="CM335" t="s">
        <v>126</v>
      </c>
      <c r="CS335" t="s">
        <v>127</v>
      </c>
      <c r="CT335" t="s">
        <v>147</v>
      </c>
      <c r="CX335" t="s">
        <v>149</v>
      </c>
      <c r="DA335" t="s">
        <v>151</v>
      </c>
      <c r="DB335" t="s">
        <v>128</v>
      </c>
      <c r="DG335" s="16" t="str">
        <f t="shared" si="30"/>
        <v>No</v>
      </c>
      <c r="DH335" s="24" t="str">
        <f t="shared" si="31"/>
        <v/>
      </c>
      <c r="DI335" s="24" t="str">
        <f t="shared" si="32"/>
        <v/>
      </c>
      <c r="DJ335" t="str">
        <f t="shared" si="33"/>
        <v/>
      </c>
      <c r="DK335" t="str">
        <f t="shared" si="34"/>
        <v/>
      </c>
      <c r="DL335" t="str">
        <f t="shared" si="35"/>
        <v/>
      </c>
    </row>
    <row r="336" spans="1:116">
      <c r="A336">
        <v>5281252413</v>
      </c>
      <c r="B336">
        <v>96559106</v>
      </c>
      <c r="C336" s="1">
        <v>42803.451828703706</v>
      </c>
      <c r="D336" s="1">
        <v>42804.453576388885</v>
      </c>
      <c r="E336" t="s">
        <v>2438</v>
      </c>
      <c r="J336" t="s">
        <v>2439</v>
      </c>
      <c r="K336" t="s">
        <v>203</v>
      </c>
      <c r="L336" t="s">
        <v>1625</v>
      </c>
      <c r="M336" t="s">
        <v>2020</v>
      </c>
      <c r="N336" t="s">
        <v>2440</v>
      </c>
      <c r="O336" t="s">
        <v>2441</v>
      </c>
      <c r="P336">
        <v>5</v>
      </c>
      <c r="Q336">
        <v>5</v>
      </c>
      <c r="R336">
        <v>4</v>
      </c>
      <c r="S336">
        <v>4</v>
      </c>
      <c r="T336">
        <v>5</v>
      </c>
      <c r="U336">
        <v>3</v>
      </c>
      <c r="V336">
        <v>4</v>
      </c>
      <c r="W336">
        <v>3</v>
      </c>
      <c r="X336">
        <v>4</v>
      </c>
      <c r="Y336">
        <v>3</v>
      </c>
      <c r="Z336">
        <v>2</v>
      </c>
      <c r="AB336" t="s">
        <v>174</v>
      </c>
      <c r="AC336" t="s">
        <v>159</v>
      </c>
      <c r="AD336" t="s">
        <v>160</v>
      </c>
      <c r="AE336" t="s">
        <v>221</v>
      </c>
      <c r="AP336" t="s">
        <v>135</v>
      </c>
      <c r="AU336" t="s">
        <v>111</v>
      </c>
      <c r="AZ336" t="s">
        <v>194</v>
      </c>
      <c r="BD336" t="s">
        <v>138</v>
      </c>
      <c r="BI336" t="s">
        <v>115</v>
      </c>
      <c r="BJ336" t="s">
        <v>115</v>
      </c>
      <c r="BK336" t="s">
        <v>124</v>
      </c>
      <c r="BL336" t="s">
        <v>124</v>
      </c>
      <c r="BM336" t="s">
        <v>175</v>
      </c>
      <c r="BN336" t="s">
        <v>176</v>
      </c>
      <c r="BO336" t="s">
        <v>185</v>
      </c>
      <c r="BR336" t="s">
        <v>120</v>
      </c>
      <c r="BS336" t="s">
        <v>164</v>
      </c>
      <c r="BT336" t="s">
        <v>142</v>
      </c>
      <c r="BU336" t="s">
        <v>121</v>
      </c>
      <c r="BZ336" t="s">
        <v>120</v>
      </c>
      <c r="CA336" t="s">
        <v>142</v>
      </c>
      <c r="CB336" t="s">
        <v>121</v>
      </c>
      <c r="CC336" t="s">
        <v>233</v>
      </c>
      <c r="CG336" t="s">
        <v>2442</v>
      </c>
      <c r="CH336" t="s">
        <v>2443</v>
      </c>
      <c r="CI336" t="s">
        <v>2444</v>
      </c>
      <c r="CJ336" t="s">
        <v>124</v>
      </c>
      <c r="CK336" t="s">
        <v>144</v>
      </c>
      <c r="CL336" t="s">
        <v>2445</v>
      </c>
      <c r="CM336" t="s">
        <v>146</v>
      </c>
      <c r="CO336" s="1">
        <v>42869</v>
      </c>
      <c r="CP336" t="s">
        <v>261</v>
      </c>
      <c r="CT336" t="s">
        <v>147</v>
      </c>
      <c r="CX336" t="s">
        <v>149</v>
      </c>
      <c r="CY336" t="s">
        <v>150</v>
      </c>
      <c r="DA336" t="s">
        <v>151</v>
      </c>
      <c r="DB336" t="s">
        <v>128</v>
      </c>
      <c r="DD336" t="s">
        <v>225</v>
      </c>
      <c r="DG336" s="16" t="str">
        <f t="shared" si="30"/>
        <v>Yes</v>
      </c>
      <c r="DH336" s="24" t="str">
        <f t="shared" si="31"/>
        <v/>
      </c>
      <c r="DI336" s="24" t="str">
        <f t="shared" si="32"/>
        <v/>
      </c>
      <c r="DJ336" t="str">
        <f t="shared" si="33"/>
        <v/>
      </c>
      <c r="DK336" t="str">
        <f t="shared" si="34"/>
        <v/>
      </c>
      <c r="DL336" t="str">
        <f t="shared" si="35"/>
        <v/>
      </c>
    </row>
    <row r="337" spans="1:116">
      <c r="A337">
        <v>5281000076</v>
      </c>
      <c r="B337">
        <v>96559106</v>
      </c>
      <c r="C337" s="1">
        <v>42804.177997685183</v>
      </c>
      <c r="D337" s="1">
        <v>42804.187881944446</v>
      </c>
      <c r="E337" t="s">
        <v>2446</v>
      </c>
      <c r="J337" t="s">
        <v>131</v>
      </c>
      <c r="K337" t="s">
        <v>1625</v>
      </c>
      <c r="L337" t="s">
        <v>2447</v>
      </c>
      <c r="M337" t="s">
        <v>192</v>
      </c>
      <c r="N337" t="s">
        <v>2448</v>
      </c>
      <c r="O337" t="s">
        <v>2449</v>
      </c>
      <c r="P337">
        <v>5</v>
      </c>
      <c r="Q337">
        <v>5</v>
      </c>
      <c r="R337">
        <v>5</v>
      </c>
      <c r="S337">
        <v>5</v>
      </c>
      <c r="T337">
        <v>5</v>
      </c>
      <c r="U337">
        <v>4</v>
      </c>
      <c r="V337">
        <v>4</v>
      </c>
      <c r="W337">
        <v>3</v>
      </c>
      <c r="X337">
        <v>3</v>
      </c>
      <c r="Y337">
        <v>2</v>
      </c>
      <c r="Z337">
        <v>3</v>
      </c>
      <c r="AB337" t="s">
        <v>174</v>
      </c>
      <c r="AC337" t="s">
        <v>159</v>
      </c>
      <c r="AD337" t="s">
        <v>160</v>
      </c>
      <c r="AE337" t="s">
        <v>221</v>
      </c>
      <c r="AH337" t="s">
        <v>244</v>
      </c>
      <c r="AP337" t="s">
        <v>135</v>
      </c>
      <c r="AS337" t="s">
        <v>110</v>
      </c>
      <c r="AW337" t="s">
        <v>296</v>
      </c>
      <c r="BC337" t="s">
        <v>196</v>
      </c>
      <c r="BI337" t="s">
        <v>124</v>
      </c>
      <c r="BJ337" t="s">
        <v>124</v>
      </c>
      <c r="BK337" t="s">
        <v>124</v>
      </c>
      <c r="BL337" t="s">
        <v>124</v>
      </c>
      <c r="BM337" t="s">
        <v>175</v>
      </c>
      <c r="BN337" t="s">
        <v>176</v>
      </c>
      <c r="BO337" t="s">
        <v>185</v>
      </c>
      <c r="BR337" t="s">
        <v>120</v>
      </c>
      <c r="BU337" t="s">
        <v>121</v>
      </c>
      <c r="BV337" t="s">
        <v>165</v>
      </c>
      <c r="BZ337" t="s">
        <v>120</v>
      </c>
      <c r="CA337" t="s">
        <v>142</v>
      </c>
      <c r="CF337" t="s">
        <v>122</v>
      </c>
      <c r="CG337" t="s">
        <v>2450</v>
      </c>
      <c r="CH337" t="s">
        <v>2451</v>
      </c>
      <c r="CI337" t="s">
        <v>2452</v>
      </c>
      <c r="CJ337" t="s">
        <v>124</v>
      </c>
      <c r="CK337" t="s">
        <v>177</v>
      </c>
      <c r="CM337" t="s">
        <v>126</v>
      </c>
      <c r="CN337" t="s">
        <v>215</v>
      </c>
      <c r="CO337" s="1">
        <v>42869</v>
      </c>
      <c r="CS337" t="s">
        <v>127</v>
      </c>
      <c r="CX337" t="s">
        <v>149</v>
      </c>
      <c r="DA337" t="s">
        <v>151</v>
      </c>
      <c r="DB337" t="s">
        <v>128</v>
      </c>
      <c r="DD337" t="s">
        <v>225</v>
      </c>
      <c r="DG337" s="16" t="str">
        <f t="shared" si="30"/>
        <v>Yes</v>
      </c>
      <c r="DH337" s="24" t="str">
        <f t="shared" si="31"/>
        <v/>
      </c>
      <c r="DI337" s="24" t="str">
        <f t="shared" si="32"/>
        <v/>
      </c>
      <c r="DJ337" t="str">
        <f t="shared" si="33"/>
        <v/>
      </c>
      <c r="DK337" t="str">
        <f t="shared" si="34"/>
        <v/>
      </c>
      <c r="DL337" t="str">
        <f t="shared" si="35"/>
        <v/>
      </c>
    </row>
    <row r="338" spans="1:116">
      <c r="A338">
        <v>5280981526</v>
      </c>
      <c r="B338">
        <v>96559106</v>
      </c>
      <c r="C338" s="1">
        <v>42804.157395833332</v>
      </c>
      <c r="D338" s="1">
        <v>42804.168171296296</v>
      </c>
      <c r="E338" t="s">
        <v>2453</v>
      </c>
      <c r="J338" t="s">
        <v>1050</v>
      </c>
      <c r="K338" t="s">
        <v>2454</v>
      </c>
      <c r="L338" t="s">
        <v>2455</v>
      </c>
      <c r="M338" t="s">
        <v>2456</v>
      </c>
      <c r="N338" t="s">
        <v>2457</v>
      </c>
      <c r="O338" t="s">
        <v>138</v>
      </c>
      <c r="P338">
        <v>5</v>
      </c>
      <c r="Q338">
        <v>5</v>
      </c>
      <c r="R338">
        <v>5</v>
      </c>
      <c r="S338">
        <v>5</v>
      </c>
      <c r="T338">
        <v>4</v>
      </c>
      <c r="U338">
        <v>3</v>
      </c>
      <c r="V338">
        <v>4</v>
      </c>
      <c r="W338">
        <v>4</v>
      </c>
      <c r="X338">
        <v>4</v>
      </c>
      <c r="Y338">
        <v>3</v>
      </c>
      <c r="Z338">
        <v>3</v>
      </c>
      <c r="AA338" t="s">
        <v>2458</v>
      </c>
      <c r="AC338" t="s">
        <v>159</v>
      </c>
      <c r="AF338" t="s">
        <v>366</v>
      </c>
      <c r="AH338" t="s">
        <v>244</v>
      </c>
      <c r="AJ338" t="s">
        <v>209</v>
      </c>
      <c r="BD338" t="s">
        <v>138</v>
      </c>
      <c r="BI338" t="s">
        <v>124</v>
      </c>
      <c r="BJ338" t="s">
        <v>124</v>
      </c>
      <c r="BK338" t="s">
        <v>124</v>
      </c>
      <c r="BL338" t="s">
        <v>124</v>
      </c>
      <c r="BM338" t="s">
        <v>175</v>
      </c>
      <c r="BN338" t="s">
        <v>176</v>
      </c>
      <c r="BO338" t="s">
        <v>118</v>
      </c>
      <c r="BP338" t="s">
        <v>119</v>
      </c>
      <c r="BR338" t="s">
        <v>120</v>
      </c>
      <c r="BV338" t="s">
        <v>165</v>
      </c>
      <c r="BX338" t="s">
        <v>119</v>
      </c>
      <c r="CA338" t="s">
        <v>142</v>
      </c>
      <c r="CC338" t="s">
        <v>233</v>
      </c>
      <c r="CG338" t="s">
        <v>2459</v>
      </c>
      <c r="CH338" t="s">
        <v>2460</v>
      </c>
      <c r="CI338" t="s">
        <v>2461</v>
      </c>
      <c r="CJ338" t="s">
        <v>124</v>
      </c>
      <c r="CK338" t="s">
        <v>144</v>
      </c>
      <c r="CL338" t="s">
        <v>2462</v>
      </c>
      <c r="CM338" t="s">
        <v>214</v>
      </c>
      <c r="CO338" s="1">
        <v>42869</v>
      </c>
      <c r="CS338" t="s">
        <v>127</v>
      </c>
      <c r="CT338" t="s">
        <v>147</v>
      </c>
      <c r="CU338" t="s">
        <v>518</v>
      </c>
      <c r="CW338" t="s">
        <v>2463</v>
      </c>
      <c r="CX338" t="s">
        <v>149</v>
      </c>
      <c r="DA338" t="s">
        <v>151</v>
      </c>
      <c r="DC338" t="s">
        <v>152</v>
      </c>
      <c r="DD338" t="s">
        <v>225</v>
      </c>
      <c r="DE338" t="s">
        <v>144</v>
      </c>
      <c r="DF338" t="s">
        <v>2464</v>
      </c>
      <c r="DG338" s="16" t="str">
        <f t="shared" si="30"/>
        <v>Yes</v>
      </c>
      <c r="DH338" s="24" t="str">
        <f t="shared" si="31"/>
        <v/>
      </c>
      <c r="DI338" s="24" t="str">
        <f t="shared" si="32"/>
        <v/>
      </c>
      <c r="DJ338" t="str">
        <f t="shared" si="33"/>
        <v/>
      </c>
      <c r="DK338" t="str">
        <f t="shared" si="34"/>
        <v/>
      </c>
      <c r="DL338" t="str">
        <f t="shared" si="35"/>
        <v/>
      </c>
    </row>
    <row r="339" spans="1:116">
      <c r="A339">
        <v>5280929144</v>
      </c>
      <c r="B339">
        <v>96559106</v>
      </c>
      <c r="C339" s="1">
        <v>42804.108807870369</v>
      </c>
      <c r="D339" s="1">
        <v>42804.117152777777</v>
      </c>
      <c r="E339" t="s">
        <v>2465</v>
      </c>
      <c r="J339" t="s">
        <v>203</v>
      </c>
      <c r="K339" t="s">
        <v>2466</v>
      </c>
      <c r="L339" t="s">
        <v>1534</v>
      </c>
      <c r="M339" t="s">
        <v>2467</v>
      </c>
      <c r="N339" t="s">
        <v>2468</v>
      </c>
      <c r="P339">
        <v>2</v>
      </c>
      <c r="Q339">
        <v>4</v>
      </c>
      <c r="R339">
        <v>5</v>
      </c>
      <c r="S339">
        <v>3</v>
      </c>
      <c r="T339">
        <v>1</v>
      </c>
      <c r="U339">
        <v>2</v>
      </c>
      <c r="V339">
        <v>2</v>
      </c>
      <c r="W339">
        <v>3</v>
      </c>
      <c r="X339">
        <v>4</v>
      </c>
      <c r="Y339">
        <v>4</v>
      </c>
      <c r="Z339">
        <v>4</v>
      </c>
      <c r="AE339" t="s">
        <v>221</v>
      </c>
      <c r="AM339" t="s">
        <v>162</v>
      </c>
      <c r="AP339" t="s">
        <v>135</v>
      </c>
      <c r="AW339" t="s">
        <v>296</v>
      </c>
      <c r="BE339" t="s">
        <v>285</v>
      </c>
      <c r="BI339" t="s">
        <v>115</v>
      </c>
      <c r="BJ339" t="s">
        <v>115</v>
      </c>
      <c r="BK339" t="s">
        <v>124</v>
      </c>
      <c r="BL339" t="s">
        <v>124</v>
      </c>
      <c r="BM339" t="s">
        <v>140</v>
      </c>
      <c r="BN339" t="s">
        <v>176</v>
      </c>
      <c r="BO339" t="s">
        <v>118</v>
      </c>
      <c r="BP339" t="s">
        <v>119</v>
      </c>
      <c r="BR339" t="s">
        <v>120</v>
      </c>
      <c r="BU339" t="s">
        <v>121</v>
      </c>
      <c r="BX339" t="s">
        <v>119</v>
      </c>
      <c r="BZ339" t="s">
        <v>120</v>
      </c>
      <c r="CF339" t="s">
        <v>122</v>
      </c>
      <c r="CG339" t="s">
        <v>2469</v>
      </c>
      <c r="CH339" t="s">
        <v>2470</v>
      </c>
      <c r="CI339" t="s">
        <v>2471</v>
      </c>
      <c r="CJ339" t="s">
        <v>124</v>
      </c>
      <c r="CK339" t="s">
        <v>125</v>
      </c>
      <c r="CM339" t="s">
        <v>214</v>
      </c>
      <c r="CN339" t="s">
        <v>215</v>
      </c>
      <c r="CS339" t="s">
        <v>127</v>
      </c>
      <c r="DA339" t="s">
        <v>151</v>
      </c>
      <c r="DG339" s="16" t="str">
        <f t="shared" si="30"/>
        <v>Yes</v>
      </c>
      <c r="DH339" s="24" t="str">
        <f t="shared" si="31"/>
        <v/>
      </c>
      <c r="DI339" s="24" t="str">
        <f t="shared" si="32"/>
        <v/>
      </c>
      <c r="DJ339" t="str">
        <f t="shared" si="33"/>
        <v/>
      </c>
      <c r="DK339" t="str">
        <f t="shared" si="34"/>
        <v/>
      </c>
      <c r="DL339" t="str">
        <f t="shared" si="35"/>
        <v/>
      </c>
    </row>
    <row r="340" spans="1:116">
      <c r="A340">
        <v>5280886047</v>
      </c>
      <c r="B340">
        <v>96559106</v>
      </c>
      <c r="C340" s="1">
        <v>42804.072430555556</v>
      </c>
      <c r="D340" s="1">
        <v>42804.080914351849</v>
      </c>
      <c r="E340" t="s">
        <v>2472</v>
      </c>
      <c r="J340" t="s">
        <v>2473</v>
      </c>
      <c r="K340" t="s">
        <v>2474</v>
      </c>
      <c r="L340" t="s">
        <v>577</v>
      </c>
      <c r="M340" t="s">
        <v>2475</v>
      </c>
      <c r="N340" t="s">
        <v>2476</v>
      </c>
      <c r="O340" t="s">
        <v>112</v>
      </c>
      <c r="P340">
        <v>4</v>
      </c>
      <c r="Q340">
        <v>5</v>
      </c>
      <c r="R340">
        <v>5</v>
      </c>
      <c r="S340">
        <v>5</v>
      </c>
      <c r="T340">
        <v>5</v>
      </c>
      <c r="U340">
        <v>2</v>
      </c>
      <c r="V340">
        <v>4</v>
      </c>
      <c r="W340">
        <v>4</v>
      </c>
      <c r="X340">
        <v>2</v>
      </c>
      <c r="Y340">
        <v>2</v>
      </c>
      <c r="Z340">
        <v>2</v>
      </c>
      <c r="AA340" t="s">
        <v>2477</v>
      </c>
      <c r="AB340" t="s">
        <v>174</v>
      </c>
      <c r="AD340" t="s">
        <v>160</v>
      </c>
      <c r="AE340" t="s">
        <v>221</v>
      </c>
      <c r="AG340" t="s">
        <v>351</v>
      </c>
      <c r="AK340" t="s">
        <v>161</v>
      </c>
      <c r="AM340" t="s">
        <v>162</v>
      </c>
      <c r="AN340" t="s">
        <v>232</v>
      </c>
      <c r="AP340" t="s">
        <v>135</v>
      </c>
      <c r="AU340" t="s">
        <v>111</v>
      </c>
      <c r="AV340" t="s">
        <v>112</v>
      </c>
      <c r="AW340" t="s">
        <v>296</v>
      </c>
      <c r="BC340" t="s">
        <v>196</v>
      </c>
      <c r="BI340" t="s">
        <v>124</v>
      </c>
      <c r="BJ340" t="s">
        <v>124</v>
      </c>
      <c r="BK340" t="s">
        <v>124</v>
      </c>
      <c r="BL340" t="s">
        <v>124</v>
      </c>
      <c r="BM340" t="s">
        <v>140</v>
      </c>
      <c r="BN340" t="s">
        <v>176</v>
      </c>
      <c r="BO340" t="s">
        <v>185</v>
      </c>
      <c r="BP340" t="s">
        <v>119</v>
      </c>
      <c r="BR340" t="s">
        <v>120</v>
      </c>
      <c r="BU340" t="s">
        <v>121</v>
      </c>
      <c r="BX340" t="s">
        <v>119</v>
      </c>
      <c r="BZ340" t="s">
        <v>120</v>
      </c>
      <c r="CB340" t="s">
        <v>121</v>
      </c>
      <c r="CF340" t="s">
        <v>122</v>
      </c>
      <c r="CG340" t="s">
        <v>2478</v>
      </c>
      <c r="CH340" t="s">
        <v>2479</v>
      </c>
      <c r="CI340" t="s">
        <v>2480</v>
      </c>
      <c r="CJ340" t="s">
        <v>124</v>
      </c>
      <c r="CK340" t="s">
        <v>213</v>
      </c>
      <c r="CM340" t="s">
        <v>214</v>
      </c>
      <c r="CN340" t="s">
        <v>215</v>
      </c>
      <c r="CS340" t="s">
        <v>127</v>
      </c>
      <c r="CW340" t="s">
        <v>2481</v>
      </c>
      <c r="DA340" t="s">
        <v>151</v>
      </c>
      <c r="DG340" s="16" t="str">
        <f t="shared" si="30"/>
        <v>Yes</v>
      </c>
      <c r="DH340" s="24" t="str">
        <f t="shared" si="31"/>
        <v/>
      </c>
      <c r="DI340" s="24" t="str">
        <f t="shared" si="32"/>
        <v/>
      </c>
      <c r="DJ340" t="str">
        <f t="shared" si="33"/>
        <v/>
      </c>
      <c r="DK340" t="str">
        <f t="shared" si="34"/>
        <v/>
      </c>
      <c r="DL340" t="str">
        <f t="shared" si="35"/>
        <v/>
      </c>
    </row>
    <row r="341" spans="1:116">
      <c r="A341">
        <v>5280878156</v>
      </c>
      <c r="B341">
        <v>96559106</v>
      </c>
      <c r="C341" s="1">
        <v>42804.067685185182</v>
      </c>
      <c r="D341" s="1">
        <v>42804.074236111112</v>
      </c>
      <c r="E341" t="s">
        <v>2482</v>
      </c>
      <c r="J341" t="s">
        <v>542</v>
      </c>
      <c r="K341" t="s">
        <v>335</v>
      </c>
      <c r="L341" t="s">
        <v>2483</v>
      </c>
      <c r="M341" t="s">
        <v>364</v>
      </c>
      <c r="P341">
        <v>3</v>
      </c>
      <c r="Q341">
        <v>3</v>
      </c>
      <c r="R341">
        <v>4</v>
      </c>
      <c r="S341">
        <v>4</v>
      </c>
      <c r="T341">
        <v>4</v>
      </c>
      <c r="U341">
        <v>3</v>
      </c>
      <c r="V341">
        <v>2</v>
      </c>
      <c r="W341">
        <v>2</v>
      </c>
      <c r="X341">
        <v>2</v>
      </c>
      <c r="Y341">
        <v>2</v>
      </c>
      <c r="Z341">
        <v>2</v>
      </c>
      <c r="AB341" t="s">
        <v>174</v>
      </c>
      <c r="AD341" t="s">
        <v>160</v>
      </c>
      <c r="AR341" t="s">
        <v>136</v>
      </c>
      <c r="AS341" t="s">
        <v>110</v>
      </c>
      <c r="BG341" t="s">
        <v>114</v>
      </c>
      <c r="BI341" t="s">
        <v>115</v>
      </c>
      <c r="BJ341" t="s">
        <v>115</v>
      </c>
      <c r="BK341" t="s">
        <v>124</v>
      </c>
      <c r="BL341" t="s">
        <v>124</v>
      </c>
      <c r="BM341" t="s">
        <v>175</v>
      </c>
      <c r="BN341" t="s">
        <v>176</v>
      </c>
      <c r="BO341" t="s">
        <v>118</v>
      </c>
      <c r="BR341" t="s">
        <v>120</v>
      </c>
      <c r="BS341" t="s">
        <v>164</v>
      </c>
      <c r="BU341" t="s">
        <v>121</v>
      </c>
      <c r="BZ341" t="s">
        <v>120</v>
      </c>
      <c r="CA341" t="s">
        <v>142</v>
      </c>
      <c r="CC341" t="s">
        <v>233</v>
      </c>
      <c r="CJ341" t="s">
        <v>124</v>
      </c>
      <c r="CK341" t="s">
        <v>177</v>
      </c>
      <c r="CM341" t="s">
        <v>126</v>
      </c>
      <c r="CO341" s="1">
        <v>42869</v>
      </c>
      <c r="CS341" t="s">
        <v>127</v>
      </c>
      <c r="CT341" t="s">
        <v>147</v>
      </c>
      <c r="DB341" t="s">
        <v>128</v>
      </c>
      <c r="DG341" s="16" t="str">
        <f t="shared" si="30"/>
        <v>Yes</v>
      </c>
      <c r="DH341" s="24" t="str">
        <f t="shared" si="31"/>
        <v/>
      </c>
      <c r="DI341" s="24" t="str">
        <f t="shared" si="32"/>
        <v/>
      </c>
      <c r="DJ341" t="str">
        <f t="shared" si="33"/>
        <v/>
      </c>
      <c r="DK341" t="str">
        <f t="shared" si="34"/>
        <v/>
      </c>
      <c r="DL341" t="str">
        <f t="shared" si="35"/>
        <v/>
      </c>
    </row>
    <row r="342" spans="1:116">
      <c r="A342">
        <v>5280865397</v>
      </c>
      <c r="B342">
        <v>96559106</v>
      </c>
      <c r="C342" s="1">
        <v>42804.050798611112</v>
      </c>
      <c r="D342" s="1">
        <v>42804.063750000001</v>
      </c>
      <c r="E342" t="s">
        <v>2484</v>
      </c>
      <c r="J342" t="s">
        <v>189</v>
      </c>
      <c r="K342" t="s">
        <v>625</v>
      </c>
      <c r="L342" t="s">
        <v>2485</v>
      </c>
      <c r="M342" t="s">
        <v>296</v>
      </c>
      <c r="N342" t="s">
        <v>637</v>
      </c>
      <c r="O342" t="s">
        <v>2486</v>
      </c>
      <c r="P342">
        <v>5</v>
      </c>
      <c r="Q342">
        <v>5</v>
      </c>
      <c r="R342">
        <v>5</v>
      </c>
      <c r="S342">
        <v>5</v>
      </c>
      <c r="T342">
        <v>5</v>
      </c>
      <c r="U342">
        <v>2</v>
      </c>
      <c r="V342">
        <v>3</v>
      </c>
      <c r="W342">
        <v>3</v>
      </c>
      <c r="X342">
        <v>3</v>
      </c>
      <c r="Y342">
        <v>2</v>
      </c>
      <c r="Z342">
        <v>3</v>
      </c>
      <c r="AB342" t="s">
        <v>174</v>
      </c>
      <c r="AC342" t="s">
        <v>159</v>
      </c>
      <c r="AD342" t="s">
        <v>160</v>
      </c>
      <c r="AJ342" t="s">
        <v>209</v>
      </c>
      <c r="AL342" t="s">
        <v>284</v>
      </c>
      <c r="AM342" t="s">
        <v>162</v>
      </c>
      <c r="AN342" t="s">
        <v>232</v>
      </c>
      <c r="AP342" t="s">
        <v>135</v>
      </c>
      <c r="AW342" t="s">
        <v>296</v>
      </c>
      <c r="BB342" t="s">
        <v>137</v>
      </c>
      <c r="BC342" t="s">
        <v>196</v>
      </c>
      <c r="BI342" t="s">
        <v>124</v>
      </c>
      <c r="BK342" t="s">
        <v>124</v>
      </c>
      <c r="BM342" t="s">
        <v>175</v>
      </c>
      <c r="BN342" t="s">
        <v>176</v>
      </c>
      <c r="BO342" t="s">
        <v>118</v>
      </c>
      <c r="BQ342" t="s">
        <v>339</v>
      </c>
      <c r="BR342" t="s">
        <v>120</v>
      </c>
      <c r="BS342" t="s">
        <v>164</v>
      </c>
      <c r="BY342" t="s">
        <v>339</v>
      </c>
      <c r="BZ342" t="s">
        <v>120</v>
      </c>
      <c r="CF342" t="s">
        <v>122</v>
      </c>
      <c r="CG342" t="s">
        <v>2487</v>
      </c>
      <c r="CH342" t="s">
        <v>2488</v>
      </c>
      <c r="CI342" t="s">
        <v>2489</v>
      </c>
      <c r="CJ342" t="s">
        <v>124</v>
      </c>
      <c r="CK342" t="s">
        <v>213</v>
      </c>
      <c r="CM342" t="s">
        <v>214</v>
      </c>
      <c r="CN342" t="s">
        <v>215</v>
      </c>
      <c r="CS342" t="s">
        <v>127</v>
      </c>
      <c r="CW342" t="s">
        <v>2490</v>
      </c>
      <c r="CX342" t="s">
        <v>149</v>
      </c>
      <c r="CY342" t="s">
        <v>150</v>
      </c>
      <c r="DA342" t="s">
        <v>151</v>
      </c>
      <c r="DG342" s="16" t="str">
        <f t="shared" si="30"/>
        <v>Yes</v>
      </c>
      <c r="DH342" s="24" t="str">
        <f t="shared" si="31"/>
        <v/>
      </c>
      <c r="DI342" s="24" t="str">
        <f t="shared" si="32"/>
        <v/>
      </c>
      <c r="DJ342" t="str">
        <f t="shared" si="33"/>
        <v/>
      </c>
      <c r="DK342" t="str">
        <f t="shared" si="34"/>
        <v/>
      </c>
      <c r="DL342" t="str">
        <f t="shared" si="35"/>
        <v/>
      </c>
    </row>
    <row r="343" spans="1:116">
      <c r="A343">
        <v>5280821547</v>
      </c>
      <c r="B343">
        <v>96559106</v>
      </c>
      <c r="C343" s="1">
        <v>42804.022488425922</v>
      </c>
      <c r="D343" s="1">
        <v>42804.028935185182</v>
      </c>
      <c r="E343" t="s">
        <v>2491</v>
      </c>
      <c r="J343" t="s">
        <v>2492</v>
      </c>
      <c r="K343" t="s">
        <v>2493</v>
      </c>
      <c r="L343" t="s">
        <v>2494</v>
      </c>
      <c r="M343" t="s">
        <v>2495</v>
      </c>
      <c r="N343" t="s">
        <v>2496</v>
      </c>
      <c r="O343" t="s">
        <v>2074</v>
      </c>
      <c r="P343">
        <v>4</v>
      </c>
      <c r="Q343">
        <v>5</v>
      </c>
      <c r="R343">
        <v>5</v>
      </c>
      <c r="S343">
        <v>5</v>
      </c>
      <c r="T343">
        <v>4</v>
      </c>
      <c r="U343">
        <v>2</v>
      </c>
      <c r="V343">
        <v>3</v>
      </c>
      <c r="W343">
        <v>3</v>
      </c>
      <c r="X343">
        <v>3</v>
      </c>
      <c r="Y343">
        <v>3</v>
      </c>
      <c r="Z343">
        <v>3</v>
      </c>
      <c r="AD343" t="s">
        <v>160</v>
      </c>
      <c r="AM343" t="s">
        <v>162</v>
      </c>
      <c r="AN343" t="s">
        <v>232</v>
      </c>
      <c r="AP343" t="s">
        <v>135</v>
      </c>
      <c r="AW343" t="s">
        <v>296</v>
      </c>
      <c r="BI343" t="s">
        <v>115</v>
      </c>
      <c r="BJ343" t="s">
        <v>115</v>
      </c>
      <c r="BK343" t="s">
        <v>124</v>
      </c>
      <c r="BL343" t="s">
        <v>124</v>
      </c>
      <c r="BM343" t="s">
        <v>352</v>
      </c>
      <c r="BN343" t="s">
        <v>176</v>
      </c>
      <c r="BO343" t="s">
        <v>353</v>
      </c>
      <c r="BR343" t="s">
        <v>120</v>
      </c>
      <c r="BU343" t="s">
        <v>121</v>
      </c>
      <c r="BX343" t="s">
        <v>119</v>
      </c>
      <c r="BZ343" t="s">
        <v>120</v>
      </c>
      <c r="CF343" t="s">
        <v>122</v>
      </c>
      <c r="CJ343" t="s">
        <v>124</v>
      </c>
      <c r="CK343" t="s">
        <v>168</v>
      </c>
      <c r="CM343" t="s">
        <v>126</v>
      </c>
      <c r="CN343" t="s">
        <v>215</v>
      </c>
      <c r="CR343" t="s">
        <v>178</v>
      </c>
      <c r="CS343" t="s">
        <v>127</v>
      </c>
      <c r="CX343" t="s">
        <v>149</v>
      </c>
      <c r="DB343" t="s">
        <v>128</v>
      </c>
      <c r="DG343" s="16" t="str">
        <f t="shared" si="30"/>
        <v>Yes</v>
      </c>
      <c r="DH343" s="24" t="str">
        <f t="shared" si="31"/>
        <v/>
      </c>
      <c r="DI343" s="24" t="str">
        <f t="shared" si="32"/>
        <v/>
      </c>
      <c r="DJ343" t="str">
        <f t="shared" si="33"/>
        <v/>
      </c>
      <c r="DK343" t="str">
        <f t="shared" si="34"/>
        <v/>
      </c>
      <c r="DL343" t="str">
        <f t="shared" si="35"/>
        <v/>
      </c>
    </row>
    <row r="344" spans="1:116" hidden="1">
      <c r="A344">
        <v>5280789698</v>
      </c>
      <c r="B344">
        <v>96559106</v>
      </c>
      <c r="C344" s="1">
        <v>42804.002916666665</v>
      </c>
      <c r="D344" s="1">
        <v>42804.004733796297</v>
      </c>
      <c r="E344" t="s">
        <v>2497</v>
      </c>
      <c r="AG344" t="s">
        <v>351</v>
      </c>
      <c r="AP344" t="s">
        <v>135</v>
      </c>
      <c r="BX344" t="s">
        <v>119</v>
      </c>
      <c r="CB344" t="s">
        <v>121</v>
      </c>
      <c r="CD344" t="s">
        <v>165</v>
      </c>
      <c r="CJ344" t="s">
        <v>124</v>
      </c>
      <c r="CK344" t="s">
        <v>177</v>
      </c>
      <c r="CM344" t="s">
        <v>126</v>
      </c>
      <c r="CO344" s="1">
        <v>42869</v>
      </c>
      <c r="CS344" t="s">
        <v>127</v>
      </c>
      <c r="CX344" t="s">
        <v>149</v>
      </c>
      <c r="DA344" t="s">
        <v>151</v>
      </c>
      <c r="DC344" t="s">
        <v>152</v>
      </c>
      <c r="DG344" s="16" t="str">
        <f t="shared" si="30"/>
        <v>Yes</v>
      </c>
      <c r="DH344" s="24" t="str">
        <f t="shared" si="31"/>
        <v>No Response to #1</v>
      </c>
      <c r="DI344" s="24" t="str">
        <f t="shared" si="32"/>
        <v>No Response to #2</v>
      </c>
      <c r="DJ344" t="str">
        <f t="shared" si="33"/>
        <v/>
      </c>
      <c r="DK344" t="str">
        <f t="shared" si="34"/>
        <v>No Response to #11</v>
      </c>
      <c r="DL344" t="str">
        <f t="shared" si="35"/>
        <v/>
      </c>
    </row>
    <row r="345" spans="1:116">
      <c r="A345">
        <v>5280733437</v>
      </c>
      <c r="B345">
        <v>96559106</v>
      </c>
      <c r="C345" s="1">
        <v>42803.949618055558</v>
      </c>
      <c r="D345" s="1">
        <v>42803.96533564815</v>
      </c>
      <c r="E345" t="s">
        <v>2498</v>
      </c>
      <c r="J345" t="s">
        <v>189</v>
      </c>
      <c r="K345" t="s">
        <v>2018</v>
      </c>
      <c r="L345" t="s">
        <v>1143</v>
      </c>
      <c r="M345" t="s">
        <v>2499</v>
      </c>
      <c r="N345" t="s">
        <v>2500</v>
      </c>
      <c r="P345">
        <v>5</v>
      </c>
      <c r="Q345">
        <v>2</v>
      </c>
      <c r="R345">
        <v>2</v>
      </c>
      <c r="S345">
        <v>4</v>
      </c>
      <c r="T345">
        <v>3</v>
      </c>
      <c r="AA345" t="s">
        <v>2501</v>
      </c>
      <c r="AD345" t="s">
        <v>160</v>
      </c>
      <c r="BI345" t="s">
        <v>115</v>
      </c>
      <c r="BJ345" t="s">
        <v>124</v>
      </c>
      <c r="BK345" t="s">
        <v>115</v>
      </c>
      <c r="BL345" t="s">
        <v>124</v>
      </c>
      <c r="BM345" t="s">
        <v>352</v>
      </c>
      <c r="BN345" t="s">
        <v>117</v>
      </c>
      <c r="BO345" t="s">
        <v>260</v>
      </c>
      <c r="BS345" t="s">
        <v>164</v>
      </c>
      <c r="CH345" t="s">
        <v>2502</v>
      </c>
      <c r="CI345" t="s">
        <v>2503</v>
      </c>
      <c r="CJ345" t="s">
        <v>124</v>
      </c>
      <c r="CK345" t="s">
        <v>342</v>
      </c>
      <c r="CM345" t="s">
        <v>214</v>
      </c>
      <c r="CQ345" t="s">
        <v>308</v>
      </c>
      <c r="CT345" t="s">
        <v>147</v>
      </c>
      <c r="CX345" t="s">
        <v>149</v>
      </c>
      <c r="DB345" t="s">
        <v>128</v>
      </c>
      <c r="DD345" t="s">
        <v>225</v>
      </c>
      <c r="DE345" t="s">
        <v>144</v>
      </c>
      <c r="DF345" t="s">
        <v>2504</v>
      </c>
      <c r="DG345" s="16" t="str">
        <f t="shared" si="30"/>
        <v>No</v>
      </c>
      <c r="DH345" s="24" t="str">
        <f t="shared" si="31"/>
        <v/>
      </c>
      <c r="DI345" s="24" t="str">
        <f t="shared" si="32"/>
        <v/>
      </c>
      <c r="DJ345" t="str">
        <f t="shared" si="33"/>
        <v/>
      </c>
      <c r="DK345" t="str">
        <f t="shared" si="34"/>
        <v/>
      </c>
      <c r="DL345" t="str">
        <f t="shared" si="35"/>
        <v>No Response to #12</v>
      </c>
    </row>
    <row r="346" spans="1:116">
      <c r="A346">
        <v>5280690599</v>
      </c>
      <c r="B346">
        <v>96559106</v>
      </c>
      <c r="C346" s="1">
        <v>42803.932060185187</v>
      </c>
      <c r="D346" s="1">
        <v>42803.939953703702</v>
      </c>
      <c r="E346" t="s">
        <v>2505</v>
      </c>
      <c r="J346" t="s">
        <v>2506</v>
      </c>
      <c r="K346" t="s">
        <v>2507</v>
      </c>
      <c r="L346" t="s">
        <v>1548</v>
      </c>
      <c r="M346" t="s">
        <v>1280</v>
      </c>
      <c r="N346" t="s">
        <v>2508</v>
      </c>
      <c r="O346" t="s">
        <v>2509</v>
      </c>
      <c r="P346">
        <v>5</v>
      </c>
      <c r="Q346">
        <v>5</v>
      </c>
      <c r="R346">
        <v>5</v>
      </c>
      <c r="S346">
        <v>3</v>
      </c>
      <c r="T346">
        <v>3</v>
      </c>
      <c r="U346">
        <v>4</v>
      </c>
      <c r="V346">
        <v>3</v>
      </c>
      <c r="W346">
        <v>3</v>
      </c>
      <c r="X346">
        <v>2</v>
      </c>
      <c r="Y346">
        <v>3</v>
      </c>
      <c r="Z346">
        <v>3</v>
      </c>
      <c r="AG346" t="s">
        <v>351</v>
      </c>
      <c r="AR346" t="s">
        <v>136</v>
      </c>
      <c r="AS346" t="s">
        <v>110</v>
      </c>
      <c r="AU346" t="s">
        <v>111</v>
      </c>
      <c r="BG346" t="s">
        <v>114</v>
      </c>
      <c r="BI346" t="s">
        <v>115</v>
      </c>
      <c r="BJ346" t="s">
        <v>115</v>
      </c>
      <c r="BK346" t="s">
        <v>124</v>
      </c>
      <c r="BL346" t="s">
        <v>124</v>
      </c>
      <c r="BM346" t="s">
        <v>175</v>
      </c>
      <c r="BN346" t="s">
        <v>176</v>
      </c>
      <c r="BO346" t="s">
        <v>118</v>
      </c>
      <c r="BP346" t="s">
        <v>119</v>
      </c>
      <c r="BR346" t="s">
        <v>120</v>
      </c>
      <c r="BV346" t="s">
        <v>165</v>
      </c>
      <c r="BX346" t="s">
        <v>119</v>
      </c>
      <c r="BZ346" t="s">
        <v>120</v>
      </c>
      <c r="CF346" t="s">
        <v>122</v>
      </c>
      <c r="CJ346" t="s">
        <v>124</v>
      </c>
      <c r="CK346" t="s">
        <v>248</v>
      </c>
      <c r="CM346" t="s">
        <v>126</v>
      </c>
      <c r="CN346" t="s">
        <v>215</v>
      </c>
      <c r="CO346" s="1">
        <v>42869</v>
      </c>
      <c r="CS346" t="s">
        <v>127</v>
      </c>
      <c r="CT346" t="s">
        <v>147</v>
      </c>
      <c r="DB346" t="s">
        <v>128</v>
      </c>
      <c r="DG346" s="16" t="str">
        <f t="shared" si="30"/>
        <v>Yes</v>
      </c>
      <c r="DH346" s="24" t="str">
        <f t="shared" si="31"/>
        <v/>
      </c>
      <c r="DI346" s="24" t="str">
        <f t="shared" si="32"/>
        <v/>
      </c>
      <c r="DJ346" t="str">
        <f t="shared" si="33"/>
        <v/>
      </c>
      <c r="DK346" t="str">
        <f t="shared" si="34"/>
        <v/>
      </c>
      <c r="DL346" t="str">
        <f t="shared" si="35"/>
        <v/>
      </c>
    </row>
    <row r="347" spans="1:116">
      <c r="A347">
        <v>5280535588</v>
      </c>
      <c r="B347">
        <v>96559106</v>
      </c>
      <c r="C347" s="1">
        <v>42803.860405092593</v>
      </c>
      <c r="D347" s="1">
        <v>42803.865081018521</v>
      </c>
      <c r="E347" t="s">
        <v>2510</v>
      </c>
      <c r="J347" t="s">
        <v>189</v>
      </c>
      <c r="K347" t="s">
        <v>2511</v>
      </c>
      <c r="L347" t="s">
        <v>335</v>
      </c>
      <c r="M347" t="s">
        <v>2512</v>
      </c>
      <c r="N347" t="s">
        <v>2513</v>
      </c>
      <c r="P347">
        <v>4</v>
      </c>
      <c r="Q347">
        <v>4</v>
      </c>
      <c r="R347">
        <v>5</v>
      </c>
      <c r="S347">
        <v>4</v>
      </c>
      <c r="T347">
        <v>3</v>
      </c>
      <c r="U347">
        <v>4</v>
      </c>
      <c r="V347">
        <v>4</v>
      </c>
      <c r="W347">
        <v>2</v>
      </c>
      <c r="X347">
        <v>2</v>
      </c>
      <c r="Y347">
        <v>2</v>
      </c>
      <c r="Z347">
        <v>2</v>
      </c>
      <c r="AB347" t="s">
        <v>174</v>
      </c>
      <c r="AD347" t="s">
        <v>160</v>
      </c>
      <c r="AO347" t="s">
        <v>332</v>
      </c>
      <c r="AP347" t="s">
        <v>135</v>
      </c>
      <c r="AW347" t="s">
        <v>296</v>
      </c>
      <c r="BI347" t="s">
        <v>124</v>
      </c>
      <c r="BJ347" t="s">
        <v>115</v>
      </c>
      <c r="BK347" t="s">
        <v>124</v>
      </c>
      <c r="BL347" t="s">
        <v>124</v>
      </c>
      <c r="BM347" t="s">
        <v>175</v>
      </c>
      <c r="BN347" t="s">
        <v>176</v>
      </c>
      <c r="BO347" t="s">
        <v>118</v>
      </c>
      <c r="BR347" t="s">
        <v>120</v>
      </c>
      <c r="BS347" t="s">
        <v>164</v>
      </c>
      <c r="BT347" t="s">
        <v>142</v>
      </c>
      <c r="BZ347" t="s">
        <v>120</v>
      </c>
      <c r="CC347" t="s">
        <v>233</v>
      </c>
      <c r="CF347" t="s">
        <v>122</v>
      </c>
      <c r="CJ347" t="s">
        <v>124</v>
      </c>
      <c r="CK347" t="s">
        <v>256</v>
      </c>
      <c r="CM347" t="s">
        <v>126</v>
      </c>
      <c r="CN347" t="s">
        <v>215</v>
      </c>
      <c r="CO347" s="1">
        <v>42869</v>
      </c>
      <c r="CR347" t="s">
        <v>178</v>
      </c>
      <c r="CX347" t="s">
        <v>149</v>
      </c>
      <c r="DA347" t="s">
        <v>151</v>
      </c>
      <c r="DB347" t="s">
        <v>128</v>
      </c>
      <c r="DG347" s="16" t="str">
        <f t="shared" si="30"/>
        <v>Yes</v>
      </c>
      <c r="DH347" s="24" t="str">
        <f t="shared" si="31"/>
        <v/>
      </c>
      <c r="DI347" s="24" t="str">
        <f t="shared" si="32"/>
        <v/>
      </c>
      <c r="DJ347" t="str">
        <f t="shared" si="33"/>
        <v/>
      </c>
      <c r="DK347" t="str">
        <f t="shared" si="34"/>
        <v/>
      </c>
      <c r="DL347" t="str">
        <f t="shared" si="35"/>
        <v/>
      </c>
    </row>
    <row r="348" spans="1:116">
      <c r="A348">
        <v>5280529428</v>
      </c>
      <c r="B348">
        <v>96559106</v>
      </c>
      <c r="C348" s="1">
        <v>42803.857905092591</v>
      </c>
      <c r="D348" s="1">
        <v>42803.862210648149</v>
      </c>
      <c r="E348" t="s">
        <v>2514</v>
      </c>
      <c r="J348" t="s">
        <v>643</v>
      </c>
      <c r="K348" t="s">
        <v>442</v>
      </c>
      <c r="L348" t="s">
        <v>2515</v>
      </c>
      <c r="M348" t="s">
        <v>645</v>
      </c>
      <c r="P348">
        <v>5</v>
      </c>
      <c r="Q348">
        <v>5</v>
      </c>
      <c r="R348">
        <v>5</v>
      </c>
      <c r="S348">
        <v>5</v>
      </c>
      <c r="T348">
        <v>5</v>
      </c>
      <c r="U348">
        <v>4</v>
      </c>
      <c r="V348">
        <v>4</v>
      </c>
      <c r="W348">
        <v>4</v>
      </c>
      <c r="X348">
        <v>4</v>
      </c>
      <c r="Y348">
        <v>4</v>
      </c>
      <c r="Z348">
        <v>4</v>
      </c>
      <c r="AD348" t="s">
        <v>160</v>
      </c>
      <c r="AP348" t="s">
        <v>135</v>
      </c>
      <c r="AV348" t="s">
        <v>112</v>
      </c>
      <c r="BB348" t="s">
        <v>137</v>
      </c>
      <c r="BD348" t="s">
        <v>138</v>
      </c>
      <c r="BK348" t="s">
        <v>124</v>
      </c>
      <c r="BL348" t="s">
        <v>124</v>
      </c>
      <c r="BM348" t="s">
        <v>175</v>
      </c>
      <c r="BN348" t="s">
        <v>176</v>
      </c>
      <c r="BO348" t="s">
        <v>118</v>
      </c>
      <c r="BS348" t="s">
        <v>164</v>
      </c>
      <c r="CC348" t="s">
        <v>233</v>
      </c>
      <c r="CG348" t="s">
        <v>2516</v>
      </c>
      <c r="CI348" t="s">
        <v>2517</v>
      </c>
      <c r="CJ348" t="s">
        <v>124</v>
      </c>
      <c r="CK348" t="s">
        <v>213</v>
      </c>
      <c r="CM348" t="s">
        <v>146</v>
      </c>
      <c r="CQ348" t="s">
        <v>308</v>
      </c>
      <c r="CT348" t="s">
        <v>147</v>
      </c>
      <c r="CY348" t="s">
        <v>150</v>
      </c>
      <c r="DG348" s="16" t="str">
        <f t="shared" si="30"/>
        <v>No</v>
      </c>
      <c r="DH348" s="24" t="str">
        <f t="shared" si="31"/>
        <v/>
      </c>
      <c r="DI348" s="24" t="str">
        <f t="shared" si="32"/>
        <v/>
      </c>
      <c r="DJ348" t="str">
        <f t="shared" si="33"/>
        <v/>
      </c>
      <c r="DK348" t="str">
        <f t="shared" si="34"/>
        <v/>
      </c>
      <c r="DL348" t="str">
        <f t="shared" si="35"/>
        <v/>
      </c>
    </row>
    <row r="349" spans="1:116">
      <c r="A349">
        <v>5280407501</v>
      </c>
      <c r="B349">
        <v>96559106</v>
      </c>
      <c r="C349" s="1">
        <v>42803.791944444441</v>
      </c>
      <c r="D349" s="1">
        <v>42803.811238425929</v>
      </c>
      <c r="E349" t="s">
        <v>2518</v>
      </c>
      <c r="J349" t="s">
        <v>203</v>
      </c>
      <c r="K349" t="s">
        <v>2519</v>
      </c>
      <c r="L349" t="s">
        <v>189</v>
      </c>
      <c r="M349" t="s">
        <v>2520</v>
      </c>
      <c r="N349" t="s">
        <v>2521</v>
      </c>
      <c r="O349" t="s">
        <v>2522</v>
      </c>
      <c r="P349">
        <v>4</v>
      </c>
      <c r="Q349">
        <v>5</v>
      </c>
      <c r="R349">
        <v>5</v>
      </c>
      <c r="S349">
        <v>5</v>
      </c>
      <c r="U349">
        <v>4</v>
      </c>
      <c r="Y349">
        <v>4</v>
      </c>
      <c r="AA349" t="s">
        <v>2523</v>
      </c>
      <c r="AN349" t="s">
        <v>232</v>
      </c>
      <c r="BI349" t="s">
        <v>115</v>
      </c>
      <c r="BJ349" t="s">
        <v>115</v>
      </c>
      <c r="BK349" t="s">
        <v>124</v>
      </c>
      <c r="BL349" t="s">
        <v>124</v>
      </c>
      <c r="BM349" t="s">
        <v>140</v>
      </c>
      <c r="BN349" t="s">
        <v>176</v>
      </c>
      <c r="BO349" t="s">
        <v>141</v>
      </c>
      <c r="BP349" t="s">
        <v>119</v>
      </c>
      <c r="BS349" t="s">
        <v>164</v>
      </c>
      <c r="BV349" t="s">
        <v>165</v>
      </c>
      <c r="BX349" t="s">
        <v>119</v>
      </c>
      <c r="CA349" t="s">
        <v>142</v>
      </c>
      <c r="CD349" t="s">
        <v>165</v>
      </c>
      <c r="CG349" t="s">
        <v>2524</v>
      </c>
      <c r="CH349" t="s">
        <v>2525</v>
      </c>
      <c r="CI349" t="s">
        <v>2526</v>
      </c>
      <c r="CJ349" t="s">
        <v>124</v>
      </c>
      <c r="CK349" t="s">
        <v>248</v>
      </c>
      <c r="CM349" t="s">
        <v>214</v>
      </c>
      <c r="CN349" t="s">
        <v>215</v>
      </c>
      <c r="CS349" t="s">
        <v>127</v>
      </c>
      <c r="DB349" t="s">
        <v>128</v>
      </c>
      <c r="DG349" s="16" t="str">
        <f t="shared" si="30"/>
        <v>Yes</v>
      </c>
      <c r="DH349" s="24" t="str">
        <f t="shared" si="31"/>
        <v/>
      </c>
      <c r="DI349" s="24" t="str">
        <f t="shared" si="32"/>
        <v/>
      </c>
      <c r="DJ349" t="str">
        <f t="shared" si="33"/>
        <v/>
      </c>
      <c r="DK349" t="str">
        <f t="shared" si="34"/>
        <v/>
      </c>
      <c r="DL349" t="str">
        <f t="shared" si="35"/>
        <v/>
      </c>
    </row>
    <row r="350" spans="1:116">
      <c r="A350">
        <v>5280301403</v>
      </c>
      <c r="B350">
        <v>96559106</v>
      </c>
      <c r="C350" s="1">
        <v>42803.761238425926</v>
      </c>
      <c r="D350" s="1">
        <v>42803.76840277778</v>
      </c>
      <c r="E350" t="s">
        <v>2527</v>
      </c>
      <c r="J350" t="s">
        <v>2528</v>
      </c>
      <c r="K350" t="s">
        <v>2529</v>
      </c>
      <c r="M350" t="s">
        <v>192</v>
      </c>
      <c r="N350" t="s">
        <v>2530</v>
      </c>
      <c r="P350">
        <v>5</v>
      </c>
      <c r="Q350">
        <v>5</v>
      </c>
      <c r="R350">
        <v>4</v>
      </c>
      <c r="S350">
        <v>5</v>
      </c>
      <c r="T350">
        <v>4</v>
      </c>
      <c r="U350">
        <v>3</v>
      </c>
      <c r="V350">
        <v>3</v>
      </c>
      <c r="W350">
        <v>3</v>
      </c>
      <c r="X350">
        <v>3</v>
      </c>
      <c r="Y350">
        <v>3</v>
      </c>
      <c r="Z350">
        <v>2</v>
      </c>
      <c r="AA350" t="s">
        <v>2531</v>
      </c>
      <c r="AB350" t="s">
        <v>174</v>
      </c>
      <c r="AD350" t="s">
        <v>160</v>
      </c>
      <c r="AE350" t="s">
        <v>221</v>
      </c>
      <c r="AJ350" t="s">
        <v>209</v>
      </c>
      <c r="AL350" t="s">
        <v>284</v>
      </c>
      <c r="AN350" t="s">
        <v>232</v>
      </c>
      <c r="AO350" t="s">
        <v>332</v>
      </c>
      <c r="BI350" t="s">
        <v>115</v>
      </c>
      <c r="BJ350" t="s">
        <v>115</v>
      </c>
      <c r="BK350" t="s">
        <v>124</v>
      </c>
      <c r="BL350" t="s">
        <v>124</v>
      </c>
      <c r="BM350" t="s">
        <v>175</v>
      </c>
      <c r="BN350" t="s">
        <v>176</v>
      </c>
      <c r="BO350" t="s">
        <v>118</v>
      </c>
      <c r="BP350" t="s">
        <v>119</v>
      </c>
      <c r="BS350" t="s">
        <v>164</v>
      </c>
      <c r="BV350" t="s">
        <v>165</v>
      </c>
      <c r="BX350" t="s">
        <v>119</v>
      </c>
      <c r="CD350" t="s">
        <v>165</v>
      </c>
      <c r="CF350" t="s">
        <v>122</v>
      </c>
      <c r="CG350" t="s">
        <v>2532</v>
      </c>
      <c r="CJ350" t="s">
        <v>124</v>
      </c>
      <c r="CK350" t="s">
        <v>168</v>
      </c>
      <c r="CM350" t="s">
        <v>214</v>
      </c>
      <c r="CU350" t="s">
        <v>518</v>
      </c>
      <c r="CX350" t="s">
        <v>149</v>
      </c>
      <c r="DB350" t="s">
        <v>128</v>
      </c>
      <c r="DC350" t="s">
        <v>152</v>
      </c>
      <c r="DG350" s="16" t="str">
        <f t="shared" si="30"/>
        <v>No</v>
      </c>
      <c r="DH350" s="24" t="str">
        <f t="shared" si="31"/>
        <v/>
      </c>
      <c r="DI350" s="24" t="str">
        <f t="shared" si="32"/>
        <v/>
      </c>
      <c r="DJ350" t="str">
        <f t="shared" si="33"/>
        <v/>
      </c>
      <c r="DK350" t="str">
        <f t="shared" si="34"/>
        <v/>
      </c>
      <c r="DL350" t="str">
        <f t="shared" si="35"/>
        <v/>
      </c>
    </row>
    <row r="351" spans="1:116">
      <c r="A351">
        <v>5280275979</v>
      </c>
      <c r="B351">
        <v>96559106</v>
      </c>
      <c r="C351" s="1">
        <v>42803.755995370368</v>
      </c>
      <c r="D351" s="1">
        <v>42803.758472222224</v>
      </c>
      <c r="E351" t="s">
        <v>2533</v>
      </c>
      <c r="J351" t="s">
        <v>2534</v>
      </c>
      <c r="K351" t="s">
        <v>2535</v>
      </c>
      <c r="L351" t="s">
        <v>2536</v>
      </c>
      <c r="M351" t="s">
        <v>2537</v>
      </c>
      <c r="P351">
        <v>4</v>
      </c>
      <c r="Q351">
        <v>5</v>
      </c>
      <c r="R351">
        <v>5</v>
      </c>
      <c r="S351">
        <v>4</v>
      </c>
      <c r="T351">
        <v>4</v>
      </c>
      <c r="U351">
        <v>3</v>
      </c>
      <c r="V351">
        <v>3</v>
      </c>
      <c r="W351">
        <v>3</v>
      </c>
      <c r="X351">
        <v>3</v>
      </c>
      <c r="Y351">
        <v>3</v>
      </c>
      <c r="Z351">
        <v>3</v>
      </c>
      <c r="AB351" t="s">
        <v>174</v>
      </c>
      <c r="AD351" t="s">
        <v>160</v>
      </c>
      <c r="AN351" t="s">
        <v>232</v>
      </c>
      <c r="AP351" t="s">
        <v>135</v>
      </c>
      <c r="BI351" t="s">
        <v>115</v>
      </c>
      <c r="BJ351" t="s">
        <v>115</v>
      </c>
      <c r="BK351" t="s">
        <v>124</v>
      </c>
      <c r="BL351" t="s">
        <v>124</v>
      </c>
      <c r="BM351" t="s">
        <v>175</v>
      </c>
      <c r="BN351" t="s">
        <v>176</v>
      </c>
      <c r="BO351" t="s">
        <v>118</v>
      </c>
      <c r="BP351" t="s">
        <v>119</v>
      </c>
      <c r="BS351" t="s">
        <v>164</v>
      </c>
      <c r="BV351" t="s">
        <v>165</v>
      </c>
      <c r="BX351" t="s">
        <v>119</v>
      </c>
      <c r="CD351" t="s">
        <v>165</v>
      </c>
      <c r="CE351" t="s">
        <v>632</v>
      </c>
      <c r="CJ351" t="s">
        <v>124</v>
      </c>
      <c r="CK351" t="s">
        <v>125</v>
      </c>
      <c r="CM351" t="s">
        <v>214</v>
      </c>
      <c r="CN351" t="s">
        <v>215</v>
      </c>
      <c r="CR351" t="s">
        <v>178</v>
      </c>
      <c r="CX351" t="s">
        <v>149</v>
      </c>
      <c r="DA351" t="s">
        <v>151</v>
      </c>
      <c r="DD351" t="s">
        <v>225</v>
      </c>
      <c r="DG351" s="16" t="str">
        <f t="shared" si="30"/>
        <v>Yes</v>
      </c>
      <c r="DH351" s="24" t="str">
        <f t="shared" si="31"/>
        <v/>
      </c>
      <c r="DI351" s="24" t="str">
        <f t="shared" si="32"/>
        <v/>
      </c>
      <c r="DJ351" t="str">
        <f t="shared" si="33"/>
        <v/>
      </c>
      <c r="DK351" t="str">
        <f t="shared" si="34"/>
        <v/>
      </c>
      <c r="DL351" t="str">
        <f t="shared" si="35"/>
        <v/>
      </c>
    </row>
    <row r="352" spans="1:116">
      <c r="A352">
        <v>5280264178</v>
      </c>
      <c r="B352">
        <v>96559106</v>
      </c>
      <c r="C352" s="1">
        <v>42803.725115740737</v>
      </c>
      <c r="D352" s="1">
        <v>42803.753657407404</v>
      </c>
      <c r="E352" t="s">
        <v>939</v>
      </c>
      <c r="J352" t="s">
        <v>2538</v>
      </c>
      <c r="K352" t="s">
        <v>2539</v>
      </c>
      <c r="M352" t="s">
        <v>2540</v>
      </c>
      <c r="N352" t="s">
        <v>2541</v>
      </c>
      <c r="O352" t="s">
        <v>2542</v>
      </c>
      <c r="P352">
        <v>5</v>
      </c>
      <c r="Q352">
        <v>5</v>
      </c>
      <c r="R352">
        <v>5</v>
      </c>
      <c r="S352">
        <v>5</v>
      </c>
      <c r="T352">
        <v>5</v>
      </c>
      <c r="U352">
        <v>5</v>
      </c>
      <c r="V352">
        <v>5</v>
      </c>
      <c r="W352">
        <v>5</v>
      </c>
      <c r="X352">
        <v>2</v>
      </c>
      <c r="Y352">
        <v>2</v>
      </c>
      <c r="Z352">
        <v>1</v>
      </c>
      <c r="AA352" t="s">
        <v>2543</v>
      </c>
      <c r="AB352" t="s">
        <v>174</v>
      </c>
      <c r="AC352" t="s">
        <v>159</v>
      </c>
      <c r="AD352" t="s">
        <v>160</v>
      </c>
      <c r="AF352" t="s">
        <v>366</v>
      </c>
      <c r="AJ352" t="s">
        <v>209</v>
      </c>
      <c r="AL352" t="s">
        <v>284</v>
      </c>
      <c r="AM352" t="s">
        <v>162</v>
      </c>
      <c r="AN352" t="s">
        <v>232</v>
      </c>
      <c r="AO352" t="s">
        <v>332</v>
      </c>
      <c r="AP352" t="s">
        <v>135</v>
      </c>
      <c r="BB352" t="s">
        <v>137</v>
      </c>
      <c r="BE352" t="s">
        <v>285</v>
      </c>
      <c r="BF352" t="s">
        <v>113</v>
      </c>
      <c r="BI352" t="s">
        <v>124</v>
      </c>
      <c r="BJ352" t="s">
        <v>124</v>
      </c>
      <c r="BK352" t="s">
        <v>124</v>
      </c>
      <c r="BL352" t="s">
        <v>124</v>
      </c>
      <c r="BM352" t="s">
        <v>116</v>
      </c>
      <c r="BN352" t="s">
        <v>117</v>
      </c>
      <c r="BO352" t="s">
        <v>353</v>
      </c>
      <c r="BT352" t="s">
        <v>142</v>
      </c>
      <c r="BU352" t="s">
        <v>121</v>
      </c>
      <c r="BW352" t="s">
        <v>480</v>
      </c>
      <c r="CA352" t="s">
        <v>142</v>
      </c>
      <c r="CB352" t="s">
        <v>121</v>
      </c>
      <c r="CE352" t="s">
        <v>632</v>
      </c>
      <c r="CF352" t="s">
        <v>122</v>
      </c>
      <c r="CG352" t="s">
        <v>2544</v>
      </c>
      <c r="CH352" t="s">
        <v>2545</v>
      </c>
      <c r="CI352" t="s">
        <v>2546</v>
      </c>
      <c r="CJ352" t="s">
        <v>124</v>
      </c>
      <c r="CK352" t="s">
        <v>177</v>
      </c>
      <c r="CM352" t="s">
        <v>214</v>
      </c>
      <c r="CT352" t="s">
        <v>147</v>
      </c>
      <c r="CU352" t="s">
        <v>518</v>
      </c>
      <c r="CW352" t="s">
        <v>2547</v>
      </c>
      <c r="CX352" t="s">
        <v>149</v>
      </c>
      <c r="DA352" t="s">
        <v>151</v>
      </c>
      <c r="DB352" t="s">
        <v>128</v>
      </c>
      <c r="DG352" s="16" t="str">
        <f t="shared" si="30"/>
        <v>No</v>
      </c>
      <c r="DH352" s="24" t="str">
        <f t="shared" si="31"/>
        <v/>
      </c>
      <c r="DI352" s="24" t="str">
        <f t="shared" si="32"/>
        <v/>
      </c>
      <c r="DJ352" t="str">
        <f t="shared" si="33"/>
        <v/>
      </c>
      <c r="DK352" t="str">
        <f t="shared" si="34"/>
        <v/>
      </c>
      <c r="DL352" t="str">
        <f t="shared" si="35"/>
        <v/>
      </c>
    </row>
    <row r="353" spans="1:116">
      <c r="A353">
        <v>5280143355</v>
      </c>
      <c r="B353">
        <v>96559106</v>
      </c>
      <c r="C353" s="1">
        <v>42803.699803240743</v>
      </c>
      <c r="D353" s="1">
        <v>42803.70416666667</v>
      </c>
      <c r="E353" t="s">
        <v>2548</v>
      </c>
      <c r="J353" t="s">
        <v>1555</v>
      </c>
      <c r="K353" t="s">
        <v>332</v>
      </c>
      <c r="L353" t="s">
        <v>1548</v>
      </c>
      <c r="M353" t="s">
        <v>2549</v>
      </c>
      <c r="P353">
        <v>3</v>
      </c>
      <c r="Q353">
        <v>4</v>
      </c>
      <c r="R353">
        <v>5</v>
      </c>
      <c r="S353">
        <v>2</v>
      </c>
      <c r="T353">
        <v>1</v>
      </c>
      <c r="U353">
        <v>4</v>
      </c>
      <c r="V353">
        <v>4</v>
      </c>
      <c r="W353">
        <v>3</v>
      </c>
      <c r="X353">
        <v>3</v>
      </c>
      <c r="Y353">
        <v>2</v>
      </c>
      <c r="Z353">
        <v>2</v>
      </c>
      <c r="AB353" t="s">
        <v>174</v>
      </c>
      <c r="AC353" t="s">
        <v>159</v>
      </c>
      <c r="AD353" t="s">
        <v>160</v>
      </c>
      <c r="AK353" t="s">
        <v>161</v>
      </c>
      <c r="AM353" t="s">
        <v>162</v>
      </c>
      <c r="AN353" t="s">
        <v>232</v>
      </c>
      <c r="AO353" t="s">
        <v>332</v>
      </c>
      <c r="AY353" t="s">
        <v>163</v>
      </c>
      <c r="BC353" t="s">
        <v>196</v>
      </c>
      <c r="BI353" t="s">
        <v>115</v>
      </c>
      <c r="BJ353" t="s">
        <v>115</v>
      </c>
      <c r="BK353" t="s">
        <v>124</v>
      </c>
      <c r="BL353" t="s">
        <v>124</v>
      </c>
      <c r="BM353" t="s">
        <v>175</v>
      </c>
      <c r="BN353" t="s">
        <v>176</v>
      </c>
      <c r="BO353" t="s">
        <v>118</v>
      </c>
      <c r="BP353" t="s">
        <v>119</v>
      </c>
      <c r="BV353" t="s">
        <v>165</v>
      </c>
      <c r="BW353" t="s">
        <v>480</v>
      </c>
      <c r="CD353" t="s">
        <v>165</v>
      </c>
      <c r="CE353" t="s">
        <v>632</v>
      </c>
      <c r="CF353" t="s">
        <v>122</v>
      </c>
      <c r="CJ353" t="s">
        <v>124</v>
      </c>
      <c r="CK353" t="s">
        <v>177</v>
      </c>
      <c r="CM353" t="s">
        <v>214</v>
      </c>
      <c r="CN353" t="s">
        <v>215</v>
      </c>
      <c r="CO353" s="1">
        <v>42869</v>
      </c>
      <c r="CS353" t="s">
        <v>127</v>
      </c>
      <c r="CX353" t="s">
        <v>149</v>
      </c>
      <c r="DA353" t="s">
        <v>151</v>
      </c>
      <c r="DB353" t="s">
        <v>128</v>
      </c>
      <c r="DG353" s="16" t="str">
        <f t="shared" si="30"/>
        <v>Yes</v>
      </c>
      <c r="DH353" s="24" t="str">
        <f t="shared" si="31"/>
        <v/>
      </c>
      <c r="DI353" s="24" t="str">
        <f t="shared" si="32"/>
        <v/>
      </c>
      <c r="DJ353" t="str">
        <f t="shared" si="33"/>
        <v/>
      </c>
      <c r="DK353" t="str">
        <f t="shared" si="34"/>
        <v/>
      </c>
      <c r="DL353" t="str">
        <f t="shared" si="35"/>
        <v/>
      </c>
    </row>
    <row r="354" spans="1:116">
      <c r="A354">
        <v>5280021789</v>
      </c>
      <c r="B354">
        <v>96559106</v>
      </c>
      <c r="C354" s="1">
        <v>42803.650405092594</v>
      </c>
      <c r="D354" s="1">
        <v>42803.657905092594</v>
      </c>
      <c r="E354" t="s">
        <v>2550</v>
      </c>
      <c r="J354" t="s">
        <v>2551</v>
      </c>
      <c r="K354" t="s">
        <v>972</v>
      </c>
      <c r="L354" t="s">
        <v>264</v>
      </c>
      <c r="M354" t="s">
        <v>2552</v>
      </c>
      <c r="P354">
        <v>5</v>
      </c>
      <c r="Q354">
        <v>5</v>
      </c>
      <c r="R354">
        <v>5</v>
      </c>
      <c r="S354">
        <v>5</v>
      </c>
      <c r="T354">
        <v>5</v>
      </c>
      <c r="U354">
        <v>3</v>
      </c>
      <c r="V354">
        <v>4</v>
      </c>
      <c r="W354">
        <v>4</v>
      </c>
      <c r="X354">
        <v>4</v>
      </c>
      <c r="Y354">
        <v>4</v>
      </c>
      <c r="Z354">
        <v>4</v>
      </c>
      <c r="AA354" t="s">
        <v>2553</v>
      </c>
      <c r="AE354" t="s">
        <v>221</v>
      </c>
      <c r="AI354" t="s">
        <v>383</v>
      </c>
      <c r="AN354" t="s">
        <v>232</v>
      </c>
      <c r="AO354" t="s">
        <v>332</v>
      </c>
      <c r="AP354" t="s">
        <v>135</v>
      </c>
      <c r="BI354" t="s">
        <v>115</v>
      </c>
      <c r="BJ354" t="s">
        <v>115</v>
      </c>
      <c r="BK354" t="s">
        <v>124</v>
      </c>
      <c r="BL354" t="s">
        <v>124</v>
      </c>
      <c r="BM354" t="s">
        <v>175</v>
      </c>
      <c r="BN354" t="s">
        <v>176</v>
      </c>
      <c r="BO354" t="s">
        <v>185</v>
      </c>
      <c r="BP354" t="s">
        <v>119</v>
      </c>
      <c r="BR354" t="s">
        <v>120</v>
      </c>
      <c r="BT354" t="s">
        <v>142</v>
      </c>
      <c r="BX354" t="s">
        <v>119</v>
      </c>
      <c r="CA354" t="s">
        <v>142</v>
      </c>
      <c r="CF354" t="s">
        <v>122</v>
      </c>
      <c r="CH354" t="s">
        <v>2554</v>
      </c>
      <c r="CJ354" t="s">
        <v>124</v>
      </c>
      <c r="CK354" t="s">
        <v>256</v>
      </c>
      <c r="CM354" t="s">
        <v>214</v>
      </c>
      <c r="CN354" t="s">
        <v>215</v>
      </c>
      <c r="CS354" t="s">
        <v>127</v>
      </c>
      <c r="CX354" t="s">
        <v>149</v>
      </c>
      <c r="DB354" t="s">
        <v>128</v>
      </c>
      <c r="DG354" s="16" t="str">
        <f t="shared" si="30"/>
        <v>Yes</v>
      </c>
      <c r="DH354" s="24" t="str">
        <f t="shared" si="31"/>
        <v/>
      </c>
      <c r="DI354" s="24" t="str">
        <f t="shared" si="32"/>
        <v/>
      </c>
      <c r="DJ354" t="str">
        <f t="shared" si="33"/>
        <v/>
      </c>
      <c r="DK354" t="str">
        <f t="shared" si="34"/>
        <v/>
      </c>
      <c r="DL354" t="str">
        <f t="shared" si="35"/>
        <v/>
      </c>
    </row>
    <row r="355" spans="1:116">
      <c r="A355">
        <v>5279995242</v>
      </c>
      <c r="B355">
        <v>96559106</v>
      </c>
      <c r="C355" s="1">
        <v>42803.632997685185</v>
      </c>
      <c r="D355" s="1">
        <v>42803.647974537038</v>
      </c>
      <c r="E355" t="s">
        <v>2555</v>
      </c>
      <c r="J355" t="s">
        <v>2556</v>
      </c>
      <c r="K355" t="s">
        <v>112</v>
      </c>
      <c r="L355" t="s">
        <v>2557</v>
      </c>
      <c r="M355" t="s">
        <v>2558</v>
      </c>
      <c r="P355">
        <v>5</v>
      </c>
      <c r="Q355">
        <v>5</v>
      </c>
      <c r="R355">
        <v>5</v>
      </c>
      <c r="S355">
        <v>5</v>
      </c>
      <c r="T355">
        <v>3</v>
      </c>
      <c r="U355">
        <v>5</v>
      </c>
      <c r="V355">
        <v>5</v>
      </c>
      <c r="W355">
        <v>1</v>
      </c>
      <c r="X355">
        <v>3</v>
      </c>
      <c r="Y355">
        <v>4</v>
      </c>
      <c r="Z355">
        <v>2</v>
      </c>
      <c r="AA355" t="s">
        <v>2559</v>
      </c>
      <c r="AB355" t="s">
        <v>174</v>
      </c>
      <c r="AD355" t="s">
        <v>160</v>
      </c>
      <c r="AE355" t="s">
        <v>221</v>
      </c>
      <c r="AN355" t="s">
        <v>232</v>
      </c>
      <c r="AP355" t="s">
        <v>135</v>
      </c>
      <c r="AU355" t="s">
        <v>111</v>
      </c>
      <c r="AX355" t="s">
        <v>360</v>
      </c>
      <c r="BC355" t="s">
        <v>196</v>
      </c>
      <c r="BH355" t="s">
        <v>2560</v>
      </c>
      <c r="BI355" t="s">
        <v>124</v>
      </c>
      <c r="BJ355" t="s">
        <v>124</v>
      </c>
      <c r="BK355" t="s">
        <v>124</v>
      </c>
      <c r="BL355" t="s">
        <v>124</v>
      </c>
      <c r="BM355" t="s">
        <v>175</v>
      </c>
      <c r="BN355" t="s">
        <v>176</v>
      </c>
      <c r="BO355" t="s">
        <v>118</v>
      </c>
      <c r="BP355" t="s">
        <v>119</v>
      </c>
      <c r="BR355" t="s">
        <v>120</v>
      </c>
      <c r="BU355" t="s">
        <v>121</v>
      </c>
      <c r="BV355" t="s">
        <v>165</v>
      </c>
      <c r="BX355" t="s">
        <v>119</v>
      </c>
      <c r="BZ355" t="s">
        <v>120</v>
      </c>
      <c r="CA355" t="s">
        <v>142</v>
      </c>
      <c r="CB355" t="s">
        <v>121</v>
      </c>
      <c r="CD355" t="s">
        <v>165</v>
      </c>
      <c r="CF355" t="s">
        <v>122</v>
      </c>
      <c r="CG355" t="s">
        <v>2561</v>
      </c>
      <c r="CH355" t="s">
        <v>2562</v>
      </c>
      <c r="CJ355" t="s">
        <v>124</v>
      </c>
      <c r="CK355" t="s">
        <v>177</v>
      </c>
      <c r="CM355" t="s">
        <v>146</v>
      </c>
      <c r="CQ355" t="s">
        <v>308</v>
      </c>
      <c r="CT355" t="s">
        <v>147</v>
      </c>
      <c r="DA355" t="s">
        <v>151</v>
      </c>
      <c r="DB355" t="s">
        <v>128</v>
      </c>
      <c r="DC355" t="s">
        <v>152</v>
      </c>
      <c r="DG355" s="16" t="str">
        <f t="shared" si="30"/>
        <v>No</v>
      </c>
      <c r="DH355" s="24" t="str">
        <f t="shared" si="31"/>
        <v/>
      </c>
      <c r="DI355" s="24" t="str">
        <f t="shared" si="32"/>
        <v/>
      </c>
      <c r="DJ355" t="str">
        <f t="shared" si="33"/>
        <v/>
      </c>
      <c r="DK355" t="str">
        <f t="shared" si="34"/>
        <v/>
      </c>
      <c r="DL355" t="str">
        <f t="shared" si="35"/>
        <v/>
      </c>
    </row>
    <row r="356" spans="1:116" hidden="1">
      <c r="A356">
        <v>5279983711</v>
      </c>
      <c r="B356">
        <v>96559106</v>
      </c>
      <c r="C356" s="1">
        <v>42803.635289351849</v>
      </c>
      <c r="D356" s="1">
        <v>42803.643506944441</v>
      </c>
      <c r="E356" t="s">
        <v>2563</v>
      </c>
      <c r="J356" t="s">
        <v>189</v>
      </c>
      <c r="K356" t="s">
        <v>964</v>
      </c>
      <c r="L356" t="s">
        <v>577</v>
      </c>
      <c r="P356">
        <v>3</v>
      </c>
      <c r="Q356">
        <v>4</v>
      </c>
      <c r="R356">
        <v>4</v>
      </c>
      <c r="S356">
        <v>4</v>
      </c>
      <c r="T356">
        <v>4</v>
      </c>
      <c r="U356">
        <v>3</v>
      </c>
      <c r="V356">
        <v>4</v>
      </c>
      <c r="W356">
        <v>4</v>
      </c>
      <c r="X356">
        <v>4</v>
      </c>
      <c r="Y356">
        <v>4</v>
      </c>
      <c r="Z356">
        <v>4</v>
      </c>
      <c r="AB356" t="s">
        <v>174</v>
      </c>
      <c r="AD356" t="s">
        <v>160</v>
      </c>
      <c r="AL356" t="s">
        <v>284</v>
      </c>
      <c r="AM356" t="s">
        <v>162</v>
      </c>
      <c r="AN356" t="s">
        <v>232</v>
      </c>
      <c r="BI356" t="s">
        <v>115</v>
      </c>
      <c r="BJ356" t="s">
        <v>115</v>
      </c>
      <c r="BK356" t="s">
        <v>124</v>
      </c>
      <c r="BL356" t="s">
        <v>124</v>
      </c>
      <c r="BM356" t="s">
        <v>175</v>
      </c>
      <c r="BN356" t="s">
        <v>176</v>
      </c>
      <c r="BO356" t="s">
        <v>141</v>
      </c>
      <c r="BS356" t="s">
        <v>164</v>
      </c>
      <c r="BX356" t="s">
        <v>119</v>
      </c>
      <c r="CJ356" t="s">
        <v>124</v>
      </c>
      <c r="CK356" t="s">
        <v>248</v>
      </c>
      <c r="CM356" t="s">
        <v>146</v>
      </c>
      <c r="CR356" t="s">
        <v>178</v>
      </c>
      <c r="CX356" t="s">
        <v>149</v>
      </c>
      <c r="CY356" t="s">
        <v>150</v>
      </c>
      <c r="DB356" t="s">
        <v>128</v>
      </c>
      <c r="DG356" s="16" t="str">
        <f t="shared" si="30"/>
        <v>No</v>
      </c>
      <c r="DH356" s="24" t="str">
        <f t="shared" si="31"/>
        <v/>
      </c>
      <c r="DI356" s="24" t="str">
        <f t="shared" si="32"/>
        <v>No Response to #2</v>
      </c>
      <c r="DJ356" t="str">
        <f t="shared" si="33"/>
        <v/>
      </c>
      <c r="DK356" t="str">
        <f t="shared" si="34"/>
        <v/>
      </c>
      <c r="DL356" t="str">
        <f t="shared" si="35"/>
        <v/>
      </c>
    </row>
    <row r="357" spans="1:116" hidden="1">
      <c r="A357">
        <v>5279961006</v>
      </c>
      <c r="B357">
        <v>96559106</v>
      </c>
      <c r="C357" s="1">
        <v>42803.626932870371</v>
      </c>
      <c r="D357" s="1">
        <v>42803.634687500002</v>
      </c>
      <c r="E357" t="s">
        <v>2564</v>
      </c>
      <c r="P357">
        <v>5</v>
      </c>
      <c r="Q357">
        <v>5</v>
      </c>
      <c r="R357">
        <v>3</v>
      </c>
      <c r="S357">
        <v>5</v>
      </c>
      <c r="T357">
        <v>2</v>
      </c>
      <c r="U357">
        <v>4</v>
      </c>
      <c r="V357">
        <v>4</v>
      </c>
      <c r="W357">
        <v>4</v>
      </c>
      <c r="X357">
        <v>4</v>
      </c>
      <c r="Y357">
        <v>4</v>
      </c>
      <c r="Z357">
        <v>1</v>
      </c>
      <c r="AW357" t="s">
        <v>296</v>
      </c>
      <c r="BI357" t="s">
        <v>115</v>
      </c>
      <c r="BJ357" t="s">
        <v>115</v>
      </c>
      <c r="BK357" t="s">
        <v>124</v>
      </c>
      <c r="BL357" t="s">
        <v>124</v>
      </c>
      <c r="BM357" t="s">
        <v>175</v>
      </c>
      <c r="BN357" t="s">
        <v>176</v>
      </c>
      <c r="BR357" t="s">
        <v>120</v>
      </c>
      <c r="BZ357" t="s">
        <v>120</v>
      </c>
      <c r="CI357" t="s">
        <v>2565</v>
      </c>
      <c r="CJ357" t="s">
        <v>124</v>
      </c>
      <c r="CK357" t="s">
        <v>144</v>
      </c>
      <c r="CL357" t="s">
        <v>2165</v>
      </c>
      <c r="CM357" t="s">
        <v>146</v>
      </c>
      <c r="CU357" t="s">
        <v>518</v>
      </c>
      <c r="CW357" t="s">
        <v>2566</v>
      </c>
      <c r="DG357" s="16" t="str">
        <f t="shared" si="30"/>
        <v>No</v>
      </c>
      <c r="DH357" s="24" t="str">
        <f t="shared" si="31"/>
        <v>No Response to #1</v>
      </c>
      <c r="DI357" s="24" t="str">
        <f t="shared" si="32"/>
        <v>No Response to #2</v>
      </c>
      <c r="DJ357" t="str">
        <f t="shared" si="33"/>
        <v/>
      </c>
      <c r="DK357" t="str">
        <f t="shared" si="34"/>
        <v/>
      </c>
      <c r="DL357" t="str">
        <f t="shared" si="35"/>
        <v/>
      </c>
    </row>
    <row r="358" spans="1:116">
      <c r="A358">
        <v>5279929003</v>
      </c>
      <c r="B358">
        <v>96559106</v>
      </c>
      <c r="C358" s="1">
        <v>42803.608773148146</v>
      </c>
      <c r="D358" s="1">
        <v>42803.621770833335</v>
      </c>
      <c r="E358" t="s">
        <v>2567</v>
      </c>
      <c r="J358" t="s">
        <v>634</v>
      </c>
      <c r="K358" t="s">
        <v>2568</v>
      </c>
      <c r="L358" t="s">
        <v>2569</v>
      </c>
      <c r="M358" t="s">
        <v>2570</v>
      </c>
      <c r="N358" t="s">
        <v>2571</v>
      </c>
      <c r="O358" t="s">
        <v>2572</v>
      </c>
      <c r="P358">
        <v>3</v>
      </c>
      <c r="Q358">
        <v>5</v>
      </c>
      <c r="R358">
        <v>5</v>
      </c>
      <c r="S358">
        <v>4</v>
      </c>
      <c r="T358">
        <v>4</v>
      </c>
      <c r="U358">
        <v>3</v>
      </c>
      <c r="V358">
        <v>4</v>
      </c>
      <c r="W358">
        <v>4</v>
      </c>
      <c r="X358">
        <v>4</v>
      </c>
      <c r="Y358">
        <v>4</v>
      </c>
      <c r="Z358">
        <v>3</v>
      </c>
      <c r="AA358" t="s">
        <v>2573</v>
      </c>
      <c r="AB358" t="s">
        <v>174</v>
      </c>
      <c r="AD358" t="s">
        <v>160</v>
      </c>
      <c r="AN358" t="s">
        <v>232</v>
      </c>
      <c r="AP358" t="s">
        <v>135</v>
      </c>
      <c r="AY358" t="s">
        <v>163</v>
      </c>
      <c r="BI358" t="s">
        <v>115</v>
      </c>
      <c r="BJ358" t="s">
        <v>115</v>
      </c>
      <c r="BK358" t="s">
        <v>124</v>
      </c>
      <c r="BL358" t="s">
        <v>124</v>
      </c>
      <c r="BM358" t="s">
        <v>140</v>
      </c>
      <c r="BN358" t="s">
        <v>176</v>
      </c>
      <c r="BO358" t="s">
        <v>118</v>
      </c>
      <c r="BP358" t="s">
        <v>119</v>
      </c>
      <c r="BR358" t="s">
        <v>120</v>
      </c>
      <c r="BS358" t="s">
        <v>164</v>
      </c>
      <c r="BZ358" t="s">
        <v>120</v>
      </c>
      <c r="CA358" t="s">
        <v>142</v>
      </c>
      <c r="CB358" t="s">
        <v>121</v>
      </c>
      <c r="CG358" t="s">
        <v>2574</v>
      </c>
      <c r="CH358" t="s">
        <v>2575</v>
      </c>
      <c r="CI358" t="s">
        <v>2576</v>
      </c>
      <c r="CJ358" t="s">
        <v>124</v>
      </c>
      <c r="CK358" t="s">
        <v>248</v>
      </c>
      <c r="CM358" t="s">
        <v>214</v>
      </c>
      <c r="CN358" t="s">
        <v>215</v>
      </c>
      <c r="CS358" t="s">
        <v>127</v>
      </c>
      <c r="DB358" t="s">
        <v>128</v>
      </c>
      <c r="DD358" t="s">
        <v>225</v>
      </c>
      <c r="DG358" s="16" t="str">
        <f t="shared" si="30"/>
        <v>Yes</v>
      </c>
      <c r="DH358" s="24" t="str">
        <f t="shared" si="31"/>
        <v/>
      </c>
      <c r="DI358" s="24" t="str">
        <f t="shared" si="32"/>
        <v/>
      </c>
      <c r="DJ358" t="str">
        <f t="shared" si="33"/>
        <v/>
      </c>
      <c r="DK358" t="str">
        <f t="shared" si="34"/>
        <v/>
      </c>
      <c r="DL358" t="str">
        <f t="shared" si="35"/>
        <v/>
      </c>
    </row>
    <row r="359" spans="1:116">
      <c r="A359">
        <v>5279927217</v>
      </c>
      <c r="B359">
        <v>96559106</v>
      </c>
      <c r="C359" s="1">
        <v>42803.598761574074</v>
      </c>
      <c r="D359" s="1">
        <v>42803.621018518519</v>
      </c>
      <c r="E359" t="s">
        <v>2577</v>
      </c>
      <c r="J359" t="s">
        <v>625</v>
      </c>
      <c r="K359" t="s">
        <v>2578</v>
      </c>
      <c r="L359" t="s">
        <v>2579</v>
      </c>
      <c r="M359" t="s">
        <v>2580</v>
      </c>
      <c r="N359" t="s">
        <v>2581</v>
      </c>
      <c r="O359" t="s">
        <v>2582</v>
      </c>
      <c r="P359">
        <v>4</v>
      </c>
      <c r="Q359">
        <v>5</v>
      </c>
      <c r="R359">
        <v>4</v>
      </c>
      <c r="S359">
        <v>4</v>
      </c>
      <c r="T359">
        <v>4</v>
      </c>
      <c r="U359">
        <v>3</v>
      </c>
      <c r="V359">
        <v>2</v>
      </c>
      <c r="W359">
        <v>2</v>
      </c>
      <c r="X359">
        <v>1</v>
      </c>
      <c r="Y359">
        <v>1</v>
      </c>
      <c r="Z359">
        <v>1</v>
      </c>
      <c r="AA359" t="s">
        <v>2583</v>
      </c>
      <c r="AD359" t="s">
        <v>160</v>
      </c>
      <c r="AE359" t="s">
        <v>221</v>
      </c>
      <c r="AP359" t="s">
        <v>135</v>
      </c>
      <c r="BC359" t="s">
        <v>196</v>
      </c>
      <c r="BE359" t="s">
        <v>285</v>
      </c>
      <c r="BI359" t="s">
        <v>115</v>
      </c>
      <c r="BJ359" t="s">
        <v>115</v>
      </c>
      <c r="BK359" t="s">
        <v>124</v>
      </c>
      <c r="BL359" t="s">
        <v>124</v>
      </c>
      <c r="BM359" t="s">
        <v>140</v>
      </c>
      <c r="BN359" t="s">
        <v>117</v>
      </c>
      <c r="BO359" t="s">
        <v>260</v>
      </c>
      <c r="BP359" t="s">
        <v>119</v>
      </c>
      <c r="BT359" t="s">
        <v>142</v>
      </c>
      <c r="BV359" t="s">
        <v>165</v>
      </c>
      <c r="BX359" t="s">
        <v>119</v>
      </c>
      <c r="BZ359" t="s">
        <v>120</v>
      </c>
      <c r="CA359" t="s">
        <v>142</v>
      </c>
      <c r="CH359" t="s">
        <v>2584</v>
      </c>
      <c r="CI359" t="s">
        <v>2585</v>
      </c>
      <c r="CJ359" t="s">
        <v>124</v>
      </c>
      <c r="CK359" t="s">
        <v>213</v>
      </c>
      <c r="CM359" t="s">
        <v>126</v>
      </c>
      <c r="CO359" s="1">
        <v>42869</v>
      </c>
      <c r="CW359" t="s">
        <v>2586</v>
      </c>
      <c r="CX359" t="s">
        <v>149</v>
      </c>
      <c r="DA359" t="s">
        <v>151</v>
      </c>
      <c r="DG359" s="16" t="str">
        <f t="shared" si="30"/>
        <v>Yes</v>
      </c>
      <c r="DH359" s="24" t="str">
        <f t="shared" si="31"/>
        <v/>
      </c>
      <c r="DI359" s="24" t="str">
        <f t="shared" si="32"/>
        <v/>
      </c>
      <c r="DJ359" t="str">
        <f t="shared" si="33"/>
        <v/>
      </c>
      <c r="DK359" t="str">
        <f t="shared" si="34"/>
        <v/>
      </c>
      <c r="DL359" t="str">
        <f t="shared" si="35"/>
        <v/>
      </c>
    </row>
    <row r="360" spans="1:116">
      <c r="A360">
        <v>5279840318</v>
      </c>
      <c r="B360">
        <v>96559106</v>
      </c>
      <c r="C360" s="1">
        <v>42803.574386574073</v>
      </c>
      <c r="D360" s="1">
        <v>42803.583622685182</v>
      </c>
      <c r="E360" t="s">
        <v>2587</v>
      </c>
      <c r="J360" t="s">
        <v>506</v>
      </c>
      <c r="M360" t="s">
        <v>2588</v>
      </c>
      <c r="N360" t="s">
        <v>637</v>
      </c>
      <c r="O360" t="s">
        <v>2589</v>
      </c>
      <c r="P360">
        <v>4</v>
      </c>
      <c r="Q360">
        <v>4</v>
      </c>
      <c r="R360">
        <v>4</v>
      </c>
      <c r="S360">
        <v>5</v>
      </c>
      <c r="T360">
        <v>5</v>
      </c>
      <c r="U360">
        <v>3</v>
      </c>
      <c r="Z360">
        <v>3</v>
      </c>
      <c r="AA360" t="s">
        <v>2590</v>
      </c>
      <c r="AB360" t="s">
        <v>174</v>
      </c>
      <c r="AD360" t="s">
        <v>160</v>
      </c>
      <c r="AM360" t="s">
        <v>162</v>
      </c>
      <c r="AN360" t="s">
        <v>232</v>
      </c>
      <c r="AP360" t="s">
        <v>135</v>
      </c>
      <c r="BI360" t="s">
        <v>115</v>
      </c>
      <c r="BJ360" t="s">
        <v>115</v>
      </c>
      <c r="BK360" t="s">
        <v>124</v>
      </c>
      <c r="BL360" t="s">
        <v>124</v>
      </c>
      <c r="BM360" t="s">
        <v>175</v>
      </c>
      <c r="BN360" t="s">
        <v>176</v>
      </c>
      <c r="BO360" t="s">
        <v>118</v>
      </c>
      <c r="BP360" t="s">
        <v>119</v>
      </c>
      <c r="BR360" t="s">
        <v>120</v>
      </c>
      <c r="BU360" t="s">
        <v>121</v>
      </c>
      <c r="BX360" t="s">
        <v>119</v>
      </c>
      <c r="BZ360" t="s">
        <v>120</v>
      </c>
      <c r="CF360" t="s">
        <v>122</v>
      </c>
      <c r="CG360" t="s">
        <v>2591</v>
      </c>
      <c r="CH360" t="s">
        <v>2592</v>
      </c>
      <c r="CI360" t="s">
        <v>2593</v>
      </c>
      <c r="CJ360" t="s">
        <v>124</v>
      </c>
      <c r="CK360" t="s">
        <v>213</v>
      </c>
      <c r="CM360" t="s">
        <v>214</v>
      </c>
      <c r="CN360" t="s">
        <v>215</v>
      </c>
      <c r="CS360" t="s">
        <v>127</v>
      </c>
      <c r="CW360" t="s">
        <v>2594</v>
      </c>
      <c r="DA360" t="s">
        <v>151</v>
      </c>
      <c r="DG360" s="16" t="str">
        <f t="shared" si="30"/>
        <v>Yes</v>
      </c>
      <c r="DH360" s="24" t="str">
        <f t="shared" si="31"/>
        <v/>
      </c>
      <c r="DI360" s="24" t="str">
        <f t="shared" si="32"/>
        <v/>
      </c>
      <c r="DJ360" t="str">
        <f t="shared" si="33"/>
        <v/>
      </c>
      <c r="DK360" t="str">
        <f t="shared" si="34"/>
        <v/>
      </c>
      <c r="DL360" t="str">
        <f t="shared" si="35"/>
        <v/>
      </c>
    </row>
    <row r="361" spans="1:116">
      <c r="A361">
        <v>5279824932</v>
      </c>
      <c r="B361">
        <v>96559106</v>
      </c>
      <c r="C361" s="1">
        <v>42803.569363425922</v>
      </c>
      <c r="D361" s="1">
        <v>42803.57613425926</v>
      </c>
      <c r="E361" t="s">
        <v>2595</v>
      </c>
      <c r="J361" t="s">
        <v>394</v>
      </c>
      <c r="K361" t="s">
        <v>2596</v>
      </c>
      <c r="L361" t="s">
        <v>719</v>
      </c>
      <c r="M361" t="s">
        <v>2597</v>
      </c>
      <c r="P361">
        <v>3</v>
      </c>
      <c r="Q361">
        <v>5</v>
      </c>
      <c r="R361">
        <v>5</v>
      </c>
      <c r="S361">
        <v>5</v>
      </c>
      <c r="T361">
        <v>5</v>
      </c>
      <c r="U361">
        <v>3</v>
      </c>
      <c r="X361">
        <v>3</v>
      </c>
      <c r="Y361">
        <v>3</v>
      </c>
      <c r="Z361">
        <v>3</v>
      </c>
      <c r="AB361" t="s">
        <v>174</v>
      </c>
      <c r="AN361" t="s">
        <v>232</v>
      </c>
      <c r="AO361" t="s">
        <v>332</v>
      </c>
      <c r="BB361" t="s">
        <v>137</v>
      </c>
      <c r="BC361" t="s">
        <v>196</v>
      </c>
      <c r="BI361" t="s">
        <v>115</v>
      </c>
      <c r="BJ361" t="s">
        <v>115</v>
      </c>
      <c r="BK361" t="s">
        <v>124</v>
      </c>
      <c r="BL361" t="s">
        <v>124</v>
      </c>
      <c r="BM361" t="s">
        <v>175</v>
      </c>
      <c r="BN361" t="s">
        <v>176</v>
      </c>
      <c r="BO361" t="s">
        <v>141</v>
      </c>
      <c r="BP361" t="s">
        <v>119</v>
      </c>
      <c r="BS361" t="s">
        <v>164</v>
      </c>
      <c r="BV361" t="s">
        <v>165</v>
      </c>
      <c r="BX361" t="s">
        <v>119</v>
      </c>
      <c r="BZ361" t="s">
        <v>120</v>
      </c>
      <c r="CD361" t="s">
        <v>165</v>
      </c>
      <c r="CJ361" t="s">
        <v>124</v>
      </c>
      <c r="CK361" t="s">
        <v>256</v>
      </c>
      <c r="CM361" t="s">
        <v>214</v>
      </c>
      <c r="CN361" t="s">
        <v>215</v>
      </c>
      <c r="CS361" t="s">
        <v>127</v>
      </c>
      <c r="DB361" t="s">
        <v>128</v>
      </c>
      <c r="DG361" s="16" t="str">
        <f t="shared" si="30"/>
        <v>Yes</v>
      </c>
      <c r="DH361" s="24" t="str">
        <f t="shared" si="31"/>
        <v/>
      </c>
      <c r="DI361" s="24" t="str">
        <f t="shared" si="32"/>
        <v/>
      </c>
      <c r="DJ361" t="str">
        <f t="shared" si="33"/>
        <v/>
      </c>
      <c r="DK361" t="str">
        <f t="shared" si="34"/>
        <v/>
      </c>
      <c r="DL361" t="str">
        <f t="shared" si="35"/>
        <v/>
      </c>
    </row>
    <row r="362" spans="1:116">
      <c r="A362">
        <v>5279789175</v>
      </c>
      <c r="B362">
        <v>96559106</v>
      </c>
      <c r="C362" s="1">
        <v>42803.553217592591</v>
      </c>
      <c r="D362" s="1">
        <v>42803.558240740742</v>
      </c>
      <c r="E362" t="s">
        <v>2598</v>
      </c>
      <c r="J362" t="s">
        <v>2599</v>
      </c>
      <c r="K362" t="s">
        <v>2600</v>
      </c>
      <c r="L362" t="s">
        <v>2601</v>
      </c>
      <c r="M362" t="s">
        <v>2602</v>
      </c>
      <c r="N362" t="s">
        <v>2603</v>
      </c>
      <c r="P362">
        <v>2</v>
      </c>
      <c r="Q362">
        <v>3</v>
      </c>
      <c r="R362">
        <v>5</v>
      </c>
      <c r="S362">
        <v>4</v>
      </c>
      <c r="T362">
        <v>4</v>
      </c>
      <c r="U362">
        <v>4</v>
      </c>
      <c r="AA362" t="s">
        <v>2604</v>
      </c>
      <c r="AB362" t="s">
        <v>174</v>
      </c>
      <c r="AD362" t="s">
        <v>160</v>
      </c>
      <c r="AP362" t="s">
        <v>135</v>
      </c>
      <c r="BI362" t="s">
        <v>115</v>
      </c>
      <c r="BJ362" t="s">
        <v>115</v>
      </c>
      <c r="BK362" t="s">
        <v>124</v>
      </c>
      <c r="BL362" t="s">
        <v>124</v>
      </c>
      <c r="BM362" t="s">
        <v>175</v>
      </c>
      <c r="BN362" t="s">
        <v>176</v>
      </c>
      <c r="BO362" t="s">
        <v>118</v>
      </c>
      <c r="BR362" t="s">
        <v>120</v>
      </c>
      <c r="BU362" t="s">
        <v>121</v>
      </c>
      <c r="BV362" t="s">
        <v>165</v>
      </c>
      <c r="BZ362" t="s">
        <v>120</v>
      </c>
      <c r="CD362" t="s">
        <v>165</v>
      </c>
      <c r="CF362" t="s">
        <v>122</v>
      </c>
      <c r="CG362" t="s">
        <v>2605</v>
      </c>
      <c r="CH362" t="s">
        <v>2606</v>
      </c>
      <c r="CI362" t="s">
        <v>2607</v>
      </c>
      <c r="CJ362" t="s">
        <v>124</v>
      </c>
      <c r="CK362" t="s">
        <v>125</v>
      </c>
      <c r="CM362" t="s">
        <v>214</v>
      </c>
      <c r="CN362" t="s">
        <v>215</v>
      </c>
      <c r="CS362" t="s">
        <v>127</v>
      </c>
      <c r="DA362" t="s">
        <v>151</v>
      </c>
      <c r="DB362" t="s">
        <v>128</v>
      </c>
      <c r="DG362" s="16" t="str">
        <f t="shared" si="30"/>
        <v>Yes</v>
      </c>
      <c r="DH362" s="24" t="str">
        <f t="shared" si="31"/>
        <v/>
      </c>
      <c r="DI362" s="24" t="str">
        <f t="shared" si="32"/>
        <v/>
      </c>
      <c r="DJ362" t="str">
        <f t="shared" si="33"/>
        <v/>
      </c>
      <c r="DK362" t="str">
        <f t="shared" si="34"/>
        <v/>
      </c>
      <c r="DL362" t="str">
        <f t="shared" si="35"/>
        <v/>
      </c>
    </row>
    <row r="363" spans="1:116">
      <c r="A363">
        <v>5279763689</v>
      </c>
      <c r="B363">
        <v>96559106</v>
      </c>
      <c r="C363" s="1">
        <v>42803.534212962964</v>
      </c>
      <c r="D363" s="1">
        <v>42803.544490740744</v>
      </c>
      <c r="E363" t="s">
        <v>2608</v>
      </c>
      <c r="J363" t="s">
        <v>2609</v>
      </c>
      <c r="K363" t="s">
        <v>189</v>
      </c>
      <c r="L363" t="s">
        <v>2610</v>
      </c>
      <c r="M363" t="s">
        <v>2611</v>
      </c>
      <c r="N363" t="s">
        <v>1041</v>
      </c>
      <c r="O363" t="s">
        <v>2612</v>
      </c>
      <c r="P363">
        <v>5</v>
      </c>
      <c r="Q363">
        <v>5</v>
      </c>
      <c r="R363">
        <v>5</v>
      </c>
      <c r="S363">
        <v>5</v>
      </c>
      <c r="T363">
        <v>4</v>
      </c>
      <c r="U363">
        <v>1</v>
      </c>
      <c r="V363">
        <v>1</v>
      </c>
      <c r="W363">
        <v>1</v>
      </c>
      <c r="X363">
        <v>1</v>
      </c>
      <c r="Y363">
        <v>1</v>
      </c>
      <c r="Z363">
        <v>1</v>
      </c>
      <c r="AA363" t="s">
        <v>2613</v>
      </c>
      <c r="AB363" t="s">
        <v>174</v>
      </c>
      <c r="AD363" t="s">
        <v>160</v>
      </c>
      <c r="AE363" t="s">
        <v>221</v>
      </c>
      <c r="AK363" t="s">
        <v>161</v>
      </c>
      <c r="AL363" t="s">
        <v>284</v>
      </c>
      <c r="AW363" t="s">
        <v>296</v>
      </c>
      <c r="BI363" t="s">
        <v>124</v>
      </c>
      <c r="BJ363" t="s">
        <v>124</v>
      </c>
      <c r="BK363" t="s">
        <v>124</v>
      </c>
      <c r="BL363" t="s">
        <v>124</v>
      </c>
      <c r="BM363" t="s">
        <v>116</v>
      </c>
      <c r="BN363" t="s">
        <v>176</v>
      </c>
      <c r="BO363" t="s">
        <v>260</v>
      </c>
      <c r="BP363" t="s">
        <v>119</v>
      </c>
      <c r="BV363" t="s">
        <v>165</v>
      </c>
      <c r="BX363" t="s">
        <v>119</v>
      </c>
      <c r="BZ363" t="s">
        <v>120</v>
      </c>
      <c r="CD363" t="s">
        <v>165</v>
      </c>
      <c r="CI363" t="s">
        <v>2614</v>
      </c>
      <c r="CJ363" t="s">
        <v>124</v>
      </c>
      <c r="CK363" t="s">
        <v>168</v>
      </c>
      <c r="CM363" t="s">
        <v>146</v>
      </c>
      <c r="CQ363" t="s">
        <v>308</v>
      </c>
      <c r="CT363" t="s">
        <v>147</v>
      </c>
      <c r="CY363" t="s">
        <v>150</v>
      </c>
      <c r="DA363" t="s">
        <v>151</v>
      </c>
      <c r="DB363" t="s">
        <v>128</v>
      </c>
      <c r="DG363" s="16" t="str">
        <f t="shared" si="30"/>
        <v>No</v>
      </c>
      <c r="DH363" s="24" t="str">
        <f t="shared" si="31"/>
        <v/>
      </c>
      <c r="DI363" s="24" t="str">
        <f t="shared" si="32"/>
        <v/>
      </c>
      <c r="DJ363" t="str">
        <f t="shared" si="33"/>
        <v/>
      </c>
      <c r="DK363" t="str">
        <f t="shared" si="34"/>
        <v/>
      </c>
      <c r="DL363" t="str">
        <f t="shared" si="35"/>
        <v/>
      </c>
    </row>
    <row r="364" spans="1:116">
      <c r="A364">
        <v>5279754674</v>
      </c>
      <c r="B364">
        <v>96559106</v>
      </c>
      <c r="C364" s="1">
        <v>42802.562407407408</v>
      </c>
      <c r="D364" s="1">
        <v>42803.539351851854</v>
      </c>
      <c r="E364" t="s">
        <v>2615</v>
      </c>
      <c r="J364" t="s">
        <v>2616</v>
      </c>
      <c r="K364" t="s">
        <v>2617</v>
      </c>
      <c r="L364" t="s">
        <v>2618</v>
      </c>
      <c r="M364" t="s">
        <v>172</v>
      </c>
      <c r="N364" t="s">
        <v>2619</v>
      </c>
      <c r="O364" t="s">
        <v>2620</v>
      </c>
      <c r="P364">
        <v>5</v>
      </c>
      <c r="Q364">
        <v>5</v>
      </c>
      <c r="R364">
        <v>5</v>
      </c>
      <c r="S364">
        <v>5</v>
      </c>
      <c r="U364">
        <v>3</v>
      </c>
      <c r="V364">
        <v>3</v>
      </c>
      <c r="W364">
        <v>3</v>
      </c>
      <c r="X364">
        <v>3</v>
      </c>
      <c r="Y364">
        <v>3</v>
      </c>
      <c r="Z364">
        <v>3</v>
      </c>
      <c r="AB364" t="s">
        <v>174</v>
      </c>
      <c r="AC364" t="s">
        <v>159</v>
      </c>
      <c r="AD364" t="s">
        <v>160</v>
      </c>
      <c r="AJ364" t="s">
        <v>209</v>
      </c>
      <c r="AM364" t="s">
        <v>162</v>
      </c>
      <c r="AN364" t="s">
        <v>232</v>
      </c>
      <c r="AP364" t="s">
        <v>135</v>
      </c>
      <c r="BI364" t="s">
        <v>124</v>
      </c>
      <c r="BJ364" t="s">
        <v>124</v>
      </c>
      <c r="BK364" t="s">
        <v>124</v>
      </c>
      <c r="BL364" t="s">
        <v>124</v>
      </c>
      <c r="BM364" t="s">
        <v>175</v>
      </c>
      <c r="BN364" t="s">
        <v>176</v>
      </c>
      <c r="BO364" t="s">
        <v>118</v>
      </c>
      <c r="BP364" t="s">
        <v>119</v>
      </c>
      <c r="BS364" t="s">
        <v>164</v>
      </c>
      <c r="BW364" t="s">
        <v>480</v>
      </c>
      <c r="BX364" t="s">
        <v>119</v>
      </c>
      <c r="BY364" t="s">
        <v>339</v>
      </c>
      <c r="CE364" t="s">
        <v>632</v>
      </c>
      <c r="CG364" t="s">
        <v>2621</v>
      </c>
      <c r="CH364" t="s">
        <v>2622</v>
      </c>
      <c r="CI364" t="s">
        <v>2623</v>
      </c>
      <c r="CJ364" t="s">
        <v>124</v>
      </c>
      <c r="CK364" t="s">
        <v>125</v>
      </c>
      <c r="CM364" t="s">
        <v>126</v>
      </c>
      <c r="CO364" s="1">
        <v>42869</v>
      </c>
      <c r="CP364" t="s">
        <v>261</v>
      </c>
      <c r="CT364" t="s">
        <v>147</v>
      </c>
      <c r="CY364" t="s">
        <v>150</v>
      </c>
      <c r="DA364" t="s">
        <v>151</v>
      </c>
      <c r="DB364" t="s">
        <v>128</v>
      </c>
      <c r="DG364" s="16" t="str">
        <f t="shared" si="30"/>
        <v>Yes</v>
      </c>
      <c r="DH364" s="24" t="str">
        <f t="shared" si="31"/>
        <v/>
      </c>
      <c r="DI364" s="24" t="str">
        <f t="shared" si="32"/>
        <v/>
      </c>
      <c r="DJ364" t="str">
        <f t="shared" si="33"/>
        <v/>
      </c>
      <c r="DK364" t="str">
        <f t="shared" si="34"/>
        <v/>
      </c>
      <c r="DL364" t="str">
        <f t="shared" si="35"/>
        <v/>
      </c>
    </row>
    <row r="365" spans="1:116">
      <c r="A365">
        <v>5279734166</v>
      </c>
      <c r="B365">
        <v>96559106</v>
      </c>
      <c r="C365" s="1">
        <v>42803.523726851854</v>
      </c>
      <c r="D365" s="1">
        <v>42803.527546296296</v>
      </c>
      <c r="E365" t="s">
        <v>2624</v>
      </c>
      <c r="J365" t="s">
        <v>2165</v>
      </c>
      <c r="K365" t="s">
        <v>335</v>
      </c>
      <c r="M365" t="s">
        <v>1505</v>
      </c>
      <c r="P365">
        <v>5</v>
      </c>
      <c r="Q365">
        <v>5</v>
      </c>
      <c r="R365">
        <v>5</v>
      </c>
      <c r="S365">
        <v>5</v>
      </c>
      <c r="T365">
        <v>5</v>
      </c>
      <c r="U365">
        <v>2</v>
      </c>
      <c r="V365">
        <v>3</v>
      </c>
      <c r="W365">
        <v>3</v>
      </c>
      <c r="X365">
        <v>3</v>
      </c>
      <c r="Y365">
        <v>3</v>
      </c>
      <c r="Z365">
        <v>3</v>
      </c>
      <c r="AB365" t="s">
        <v>174</v>
      </c>
      <c r="AD365" t="s">
        <v>160</v>
      </c>
      <c r="AE365" t="s">
        <v>221</v>
      </c>
      <c r="AP365" t="s">
        <v>135</v>
      </c>
      <c r="BI365" t="s">
        <v>124</v>
      </c>
      <c r="BJ365" t="s">
        <v>115</v>
      </c>
      <c r="BK365" t="s">
        <v>124</v>
      </c>
      <c r="BL365" t="s">
        <v>124</v>
      </c>
      <c r="BM365" t="s">
        <v>175</v>
      </c>
      <c r="BN365" t="s">
        <v>176</v>
      </c>
      <c r="BO365" t="s">
        <v>118</v>
      </c>
      <c r="BP365" t="s">
        <v>119</v>
      </c>
      <c r="BR365" t="s">
        <v>120</v>
      </c>
      <c r="BT365" t="s">
        <v>142</v>
      </c>
      <c r="CJ365" t="s">
        <v>124</v>
      </c>
      <c r="CK365" t="s">
        <v>213</v>
      </c>
      <c r="CM365" t="s">
        <v>214</v>
      </c>
      <c r="CN365" t="s">
        <v>215</v>
      </c>
      <c r="CS365" t="s">
        <v>127</v>
      </c>
      <c r="DA365" t="s">
        <v>151</v>
      </c>
      <c r="DB365" t="s">
        <v>128</v>
      </c>
      <c r="DC365" t="s">
        <v>152</v>
      </c>
      <c r="DG365" s="16" t="str">
        <f t="shared" si="30"/>
        <v>Yes</v>
      </c>
      <c r="DH365" s="24" t="str">
        <f t="shared" si="31"/>
        <v/>
      </c>
      <c r="DI365" s="24" t="str">
        <f t="shared" si="32"/>
        <v/>
      </c>
      <c r="DJ365" t="str">
        <f t="shared" si="33"/>
        <v/>
      </c>
      <c r="DK365" t="str">
        <f t="shared" si="34"/>
        <v/>
      </c>
      <c r="DL365" t="str">
        <f t="shared" si="35"/>
        <v>No Response to #12</v>
      </c>
    </row>
    <row r="366" spans="1:116">
      <c r="A366">
        <v>5279677539</v>
      </c>
      <c r="B366">
        <v>96559106</v>
      </c>
      <c r="C366" s="1">
        <v>42803.483796296299</v>
      </c>
      <c r="D366" s="1">
        <v>42803.488217592596</v>
      </c>
      <c r="E366" t="s">
        <v>2625</v>
      </c>
      <c r="J366" t="s">
        <v>2626</v>
      </c>
      <c r="K366" t="s">
        <v>170</v>
      </c>
      <c r="L366" t="s">
        <v>2072</v>
      </c>
      <c r="M366" t="s">
        <v>2627</v>
      </c>
      <c r="P366">
        <v>4</v>
      </c>
      <c r="Q366">
        <v>4</v>
      </c>
      <c r="R366">
        <v>4</v>
      </c>
      <c r="S366">
        <v>3</v>
      </c>
      <c r="T366">
        <v>4</v>
      </c>
      <c r="U366">
        <v>5</v>
      </c>
      <c r="V366">
        <v>5</v>
      </c>
      <c r="W366">
        <v>3</v>
      </c>
      <c r="X366">
        <v>1</v>
      </c>
      <c r="Y366">
        <v>1</v>
      </c>
      <c r="Z366">
        <v>1</v>
      </c>
      <c r="AB366" t="s">
        <v>174</v>
      </c>
      <c r="AC366" t="s">
        <v>159</v>
      </c>
      <c r="AN366" t="s">
        <v>232</v>
      </c>
      <c r="BK366" t="s">
        <v>124</v>
      </c>
      <c r="BL366" t="s">
        <v>124</v>
      </c>
      <c r="BM366" t="s">
        <v>140</v>
      </c>
      <c r="BN366" t="s">
        <v>176</v>
      </c>
      <c r="BO366" t="s">
        <v>118</v>
      </c>
      <c r="BR366" t="s">
        <v>120</v>
      </c>
      <c r="BS366" t="s">
        <v>164</v>
      </c>
      <c r="BV366" t="s">
        <v>165</v>
      </c>
      <c r="BX366" t="s">
        <v>119</v>
      </c>
      <c r="BZ366" t="s">
        <v>120</v>
      </c>
      <c r="CF366" t="s">
        <v>122</v>
      </c>
      <c r="CI366" t="s">
        <v>2628</v>
      </c>
      <c r="CJ366" t="s">
        <v>124</v>
      </c>
      <c r="CK366" t="s">
        <v>177</v>
      </c>
      <c r="CM366" t="s">
        <v>146</v>
      </c>
      <c r="CQ366" t="s">
        <v>308</v>
      </c>
      <c r="CT366" t="s">
        <v>147</v>
      </c>
      <c r="CX366" t="s">
        <v>149</v>
      </c>
      <c r="CY366" t="s">
        <v>150</v>
      </c>
      <c r="DA366" t="s">
        <v>151</v>
      </c>
      <c r="DG366" s="16" t="str">
        <f t="shared" si="30"/>
        <v>No</v>
      </c>
      <c r="DH366" s="24" t="str">
        <f t="shared" si="31"/>
        <v/>
      </c>
      <c r="DI366" s="24" t="str">
        <f t="shared" si="32"/>
        <v/>
      </c>
      <c r="DJ366" t="str">
        <f t="shared" si="33"/>
        <v/>
      </c>
      <c r="DK366" t="str">
        <f t="shared" si="34"/>
        <v/>
      </c>
      <c r="DL366" t="str">
        <f t="shared" si="35"/>
        <v/>
      </c>
    </row>
    <row r="367" spans="1:116">
      <c r="A367">
        <v>5279380569</v>
      </c>
      <c r="B367">
        <v>96559106</v>
      </c>
      <c r="C367" s="1">
        <v>42803.194826388892</v>
      </c>
      <c r="D367" s="1">
        <v>42803.20076388889</v>
      </c>
      <c r="E367" t="s">
        <v>2629</v>
      </c>
      <c r="J367" t="s">
        <v>542</v>
      </c>
      <c r="K367" t="s">
        <v>203</v>
      </c>
      <c r="L367" t="s">
        <v>2630</v>
      </c>
      <c r="M367" t="s">
        <v>192</v>
      </c>
      <c r="P367">
        <v>4</v>
      </c>
      <c r="Q367">
        <v>4</v>
      </c>
      <c r="R367">
        <v>4</v>
      </c>
      <c r="S367">
        <v>3</v>
      </c>
      <c r="T367">
        <v>2</v>
      </c>
      <c r="U367">
        <v>5</v>
      </c>
      <c r="V367">
        <v>4</v>
      </c>
      <c r="W367">
        <v>2</v>
      </c>
      <c r="X367">
        <v>2</v>
      </c>
      <c r="Y367">
        <v>2</v>
      </c>
      <c r="Z367">
        <v>2</v>
      </c>
      <c r="AB367" t="s">
        <v>174</v>
      </c>
      <c r="AG367" t="s">
        <v>351</v>
      </c>
      <c r="AY367" t="s">
        <v>163</v>
      </c>
      <c r="BD367" t="s">
        <v>138</v>
      </c>
      <c r="BF367" t="s">
        <v>113</v>
      </c>
      <c r="BI367" t="s">
        <v>115</v>
      </c>
      <c r="BJ367" t="s">
        <v>115</v>
      </c>
      <c r="BK367" t="s">
        <v>124</v>
      </c>
      <c r="BL367" t="s">
        <v>124</v>
      </c>
      <c r="BM367" t="s">
        <v>175</v>
      </c>
      <c r="BN367" t="s">
        <v>176</v>
      </c>
      <c r="BO367" t="s">
        <v>118</v>
      </c>
      <c r="BP367" t="s">
        <v>119</v>
      </c>
      <c r="BR367" t="s">
        <v>120</v>
      </c>
      <c r="BS367" t="s">
        <v>164</v>
      </c>
      <c r="BZ367" t="s">
        <v>120</v>
      </c>
      <c r="CB367" t="s">
        <v>121</v>
      </c>
      <c r="CC367" t="s">
        <v>233</v>
      </c>
      <c r="CJ367" t="s">
        <v>124</v>
      </c>
      <c r="CK367" t="s">
        <v>177</v>
      </c>
      <c r="CM367" t="s">
        <v>146</v>
      </c>
      <c r="CO367" s="1">
        <v>42869</v>
      </c>
      <c r="CT367" t="s">
        <v>147</v>
      </c>
      <c r="DA367" t="s">
        <v>151</v>
      </c>
      <c r="DG367" s="16" t="str">
        <f t="shared" si="30"/>
        <v>Yes</v>
      </c>
      <c r="DH367" s="24" t="str">
        <f t="shared" si="31"/>
        <v/>
      </c>
      <c r="DI367" s="24" t="str">
        <f t="shared" si="32"/>
        <v/>
      </c>
      <c r="DJ367" t="str">
        <f t="shared" si="33"/>
        <v/>
      </c>
      <c r="DK367" t="str">
        <f t="shared" si="34"/>
        <v/>
      </c>
      <c r="DL367" t="str">
        <f t="shared" si="35"/>
        <v/>
      </c>
    </row>
    <row r="368" spans="1:116" hidden="1">
      <c r="A368">
        <v>5279350417</v>
      </c>
      <c r="B368">
        <v>96559106</v>
      </c>
      <c r="C368" s="1">
        <v>42803.161585648151</v>
      </c>
      <c r="D368" s="1">
        <v>42803.168738425928</v>
      </c>
      <c r="E368" t="s">
        <v>2631</v>
      </c>
      <c r="J368" t="s">
        <v>2632</v>
      </c>
      <c r="K368" t="s">
        <v>264</v>
      </c>
      <c r="L368" t="s">
        <v>2633</v>
      </c>
      <c r="P368">
        <v>5</v>
      </c>
      <c r="Q368">
        <v>5</v>
      </c>
      <c r="R368">
        <v>5</v>
      </c>
      <c r="S368">
        <v>4</v>
      </c>
      <c r="T368">
        <v>3</v>
      </c>
      <c r="U368">
        <v>4</v>
      </c>
      <c r="V368">
        <v>4</v>
      </c>
      <c r="W368">
        <v>4</v>
      </c>
      <c r="X368">
        <v>4</v>
      </c>
      <c r="Y368">
        <v>4</v>
      </c>
      <c r="AB368" t="s">
        <v>174</v>
      </c>
      <c r="AE368" t="s">
        <v>221</v>
      </c>
      <c r="AJ368" t="s">
        <v>209</v>
      </c>
      <c r="AP368" t="s">
        <v>135</v>
      </c>
      <c r="BB368" t="s">
        <v>137</v>
      </c>
      <c r="BI368" t="s">
        <v>115</v>
      </c>
      <c r="BJ368" t="s">
        <v>115</v>
      </c>
      <c r="BK368" t="s">
        <v>124</v>
      </c>
      <c r="BL368" t="s">
        <v>124</v>
      </c>
      <c r="BM368" t="s">
        <v>175</v>
      </c>
      <c r="BN368" t="s">
        <v>176</v>
      </c>
      <c r="BO368" t="s">
        <v>118</v>
      </c>
      <c r="BR368" t="s">
        <v>120</v>
      </c>
      <c r="BS368" t="s">
        <v>164</v>
      </c>
      <c r="BV368" t="s">
        <v>165</v>
      </c>
      <c r="BW368" t="s">
        <v>480</v>
      </c>
      <c r="BZ368" t="s">
        <v>120</v>
      </c>
      <c r="CJ368" t="s">
        <v>124</v>
      </c>
      <c r="CK368" t="s">
        <v>213</v>
      </c>
      <c r="CM368" t="s">
        <v>126</v>
      </c>
      <c r="CN368" t="s">
        <v>215</v>
      </c>
      <c r="CO368" s="1">
        <v>42869</v>
      </c>
      <c r="CS368" t="s">
        <v>127</v>
      </c>
      <c r="CT368" t="s">
        <v>147</v>
      </c>
      <c r="DA368" t="s">
        <v>151</v>
      </c>
      <c r="DG368" s="16" t="str">
        <f t="shared" si="30"/>
        <v>Yes</v>
      </c>
      <c r="DH368" s="24" t="str">
        <f t="shared" si="31"/>
        <v/>
      </c>
      <c r="DI368" s="24" t="str">
        <f t="shared" si="32"/>
        <v>No Response to #2</v>
      </c>
      <c r="DJ368" t="str">
        <f t="shared" si="33"/>
        <v/>
      </c>
      <c r="DK368" t="str">
        <f t="shared" si="34"/>
        <v/>
      </c>
      <c r="DL368" t="str">
        <f t="shared" si="35"/>
        <v/>
      </c>
    </row>
    <row r="369" spans="1:116">
      <c r="A369">
        <v>5279334886</v>
      </c>
      <c r="B369">
        <v>96559106</v>
      </c>
      <c r="C369" s="1">
        <v>42803.14875</v>
      </c>
      <c r="D369" s="1">
        <v>42803.153564814813</v>
      </c>
      <c r="E369" t="s">
        <v>2634</v>
      </c>
      <c r="J369" t="s">
        <v>2635</v>
      </c>
      <c r="K369" t="s">
        <v>2636</v>
      </c>
      <c r="M369" t="s">
        <v>2637</v>
      </c>
      <c r="P369">
        <v>2</v>
      </c>
      <c r="Q369">
        <v>4</v>
      </c>
      <c r="R369">
        <v>5</v>
      </c>
      <c r="S369">
        <v>3</v>
      </c>
      <c r="T369">
        <v>4</v>
      </c>
      <c r="U369">
        <v>2</v>
      </c>
      <c r="AB369" t="s">
        <v>174</v>
      </c>
      <c r="AE369" t="s">
        <v>221</v>
      </c>
      <c r="AJ369" t="s">
        <v>209</v>
      </c>
      <c r="AN369" t="s">
        <v>232</v>
      </c>
      <c r="AP369" t="s">
        <v>135</v>
      </c>
      <c r="BB369" t="s">
        <v>137</v>
      </c>
      <c r="BH369" t="s">
        <v>724</v>
      </c>
      <c r="BI369" t="s">
        <v>115</v>
      </c>
      <c r="BJ369" t="s">
        <v>124</v>
      </c>
      <c r="BK369" t="s">
        <v>124</v>
      </c>
      <c r="BL369" t="s">
        <v>124</v>
      </c>
      <c r="BM369" t="s">
        <v>140</v>
      </c>
      <c r="BN369" t="s">
        <v>176</v>
      </c>
      <c r="BO369" t="s">
        <v>185</v>
      </c>
      <c r="BP369" t="s">
        <v>119</v>
      </c>
      <c r="BT369" t="s">
        <v>142</v>
      </c>
      <c r="BU369" t="s">
        <v>121</v>
      </c>
      <c r="BX369" t="s">
        <v>119</v>
      </c>
      <c r="BZ369" t="s">
        <v>120</v>
      </c>
      <c r="CA369" t="s">
        <v>142</v>
      </c>
      <c r="CB369" t="s">
        <v>121</v>
      </c>
      <c r="CD369" t="s">
        <v>165</v>
      </c>
      <c r="CF369" t="s">
        <v>122</v>
      </c>
      <c r="CG369" t="s">
        <v>2638</v>
      </c>
      <c r="CJ369" t="s">
        <v>124</v>
      </c>
      <c r="CK369" t="s">
        <v>213</v>
      </c>
      <c r="CM369" t="s">
        <v>214</v>
      </c>
      <c r="CN369" t="s">
        <v>215</v>
      </c>
      <c r="CS369" t="s">
        <v>127</v>
      </c>
      <c r="DA369" t="s">
        <v>151</v>
      </c>
      <c r="DG369" s="16" t="str">
        <f t="shared" si="30"/>
        <v>Yes</v>
      </c>
      <c r="DH369" s="24" t="str">
        <f t="shared" si="31"/>
        <v/>
      </c>
      <c r="DI369" s="24" t="str">
        <f t="shared" si="32"/>
        <v/>
      </c>
      <c r="DJ369" t="str">
        <f t="shared" si="33"/>
        <v/>
      </c>
      <c r="DK369" t="str">
        <f t="shared" si="34"/>
        <v/>
      </c>
      <c r="DL369" t="str">
        <f t="shared" si="35"/>
        <v/>
      </c>
    </row>
    <row r="370" spans="1:116">
      <c r="A370">
        <v>5279330529</v>
      </c>
      <c r="B370">
        <v>96559106</v>
      </c>
      <c r="C370" s="1">
        <v>42803.138495370367</v>
      </c>
      <c r="D370" s="1">
        <v>42803.149328703701</v>
      </c>
      <c r="E370" t="s">
        <v>2639</v>
      </c>
      <c r="J370" t="s">
        <v>2640</v>
      </c>
      <c r="K370" t="s">
        <v>2641</v>
      </c>
      <c r="M370" t="s">
        <v>2642</v>
      </c>
      <c r="P370">
        <v>5</v>
      </c>
      <c r="Q370">
        <v>5</v>
      </c>
      <c r="R370">
        <v>4</v>
      </c>
      <c r="S370">
        <v>2</v>
      </c>
      <c r="T370">
        <v>3</v>
      </c>
      <c r="U370">
        <v>5</v>
      </c>
      <c r="V370">
        <v>5</v>
      </c>
      <c r="W370">
        <v>5</v>
      </c>
      <c r="X370">
        <v>4</v>
      </c>
      <c r="Y370">
        <v>3</v>
      </c>
      <c r="Z370">
        <v>2</v>
      </c>
      <c r="AI370" t="s">
        <v>383</v>
      </c>
      <c r="AL370" t="s">
        <v>284</v>
      </c>
      <c r="BI370" t="s">
        <v>124</v>
      </c>
      <c r="BJ370" t="s">
        <v>124</v>
      </c>
      <c r="BK370" t="s">
        <v>124</v>
      </c>
      <c r="BL370" t="s">
        <v>124</v>
      </c>
      <c r="BM370" t="s">
        <v>184</v>
      </c>
      <c r="BN370" t="s">
        <v>176</v>
      </c>
      <c r="BO370" t="s">
        <v>185</v>
      </c>
      <c r="BS370" t="s">
        <v>164</v>
      </c>
      <c r="BT370" t="s">
        <v>142</v>
      </c>
      <c r="BU370" t="s">
        <v>121</v>
      </c>
      <c r="BV370" t="s">
        <v>165</v>
      </c>
      <c r="CA370" t="s">
        <v>142</v>
      </c>
      <c r="CB370" t="s">
        <v>121</v>
      </c>
      <c r="CD370" t="s">
        <v>165</v>
      </c>
      <c r="CG370" t="s">
        <v>2643</v>
      </c>
      <c r="CH370" t="s">
        <v>2644</v>
      </c>
      <c r="CI370" t="s">
        <v>2645</v>
      </c>
      <c r="CJ370" t="s">
        <v>124</v>
      </c>
      <c r="CK370" t="s">
        <v>213</v>
      </c>
      <c r="CM370" t="s">
        <v>126</v>
      </c>
      <c r="CO370" s="1">
        <v>42869</v>
      </c>
      <c r="CP370" t="s">
        <v>261</v>
      </c>
      <c r="CT370" t="s">
        <v>147</v>
      </c>
      <c r="CX370" t="s">
        <v>149</v>
      </c>
      <c r="DA370" t="s">
        <v>151</v>
      </c>
      <c r="DB370" t="s">
        <v>128</v>
      </c>
      <c r="DG370" s="16" t="str">
        <f t="shared" si="30"/>
        <v>Yes</v>
      </c>
      <c r="DH370" s="24" t="str">
        <f t="shared" si="31"/>
        <v/>
      </c>
      <c r="DI370" s="24" t="str">
        <f t="shared" si="32"/>
        <v/>
      </c>
      <c r="DJ370" t="str">
        <f t="shared" si="33"/>
        <v/>
      </c>
      <c r="DK370" t="str">
        <f t="shared" si="34"/>
        <v/>
      </c>
      <c r="DL370" t="str">
        <f t="shared" si="35"/>
        <v/>
      </c>
    </row>
    <row r="371" spans="1:116">
      <c r="A371">
        <v>5279322320</v>
      </c>
      <c r="B371">
        <v>96559106</v>
      </c>
      <c r="C371" s="1">
        <v>42803.133252314816</v>
      </c>
      <c r="D371" s="1">
        <v>42803.141458333332</v>
      </c>
      <c r="E371" t="s">
        <v>2646</v>
      </c>
      <c r="J371" t="s">
        <v>131</v>
      </c>
      <c r="K371" t="s">
        <v>2647</v>
      </c>
      <c r="M371" t="s">
        <v>2648</v>
      </c>
      <c r="P371">
        <v>5</v>
      </c>
      <c r="Q371">
        <v>4</v>
      </c>
      <c r="R371">
        <v>3</v>
      </c>
      <c r="S371">
        <v>3</v>
      </c>
      <c r="T371">
        <v>2</v>
      </c>
      <c r="U371">
        <v>3</v>
      </c>
      <c r="V371">
        <v>2</v>
      </c>
      <c r="W371">
        <v>3</v>
      </c>
      <c r="X371">
        <v>4</v>
      </c>
      <c r="Y371">
        <v>4</v>
      </c>
      <c r="Z371">
        <v>4</v>
      </c>
      <c r="AI371" t="s">
        <v>383</v>
      </c>
      <c r="AL371" t="s">
        <v>284</v>
      </c>
      <c r="AN371" t="s">
        <v>232</v>
      </c>
      <c r="AP371" t="s">
        <v>135</v>
      </c>
      <c r="AR371" t="s">
        <v>136</v>
      </c>
      <c r="AT371" t="s">
        <v>295</v>
      </c>
      <c r="AU371" t="s">
        <v>111</v>
      </c>
      <c r="AV371" t="s">
        <v>112</v>
      </c>
      <c r="AW371" t="s">
        <v>296</v>
      </c>
      <c r="BA371" t="s">
        <v>195</v>
      </c>
      <c r="BD371" t="s">
        <v>138</v>
      </c>
      <c r="BE371" t="s">
        <v>285</v>
      </c>
      <c r="BI371" t="s">
        <v>115</v>
      </c>
      <c r="BJ371" t="s">
        <v>115</v>
      </c>
      <c r="BK371" t="s">
        <v>124</v>
      </c>
      <c r="BL371" t="s">
        <v>124</v>
      </c>
      <c r="BM371" t="s">
        <v>175</v>
      </c>
      <c r="BN371" t="s">
        <v>176</v>
      </c>
      <c r="BO371" t="s">
        <v>353</v>
      </c>
      <c r="BP371" t="s">
        <v>119</v>
      </c>
      <c r="BS371" t="s">
        <v>164</v>
      </c>
      <c r="BW371" t="s">
        <v>480</v>
      </c>
      <c r="BX371" t="s">
        <v>119</v>
      </c>
      <c r="CA371" t="s">
        <v>142</v>
      </c>
      <c r="CE371" t="s">
        <v>632</v>
      </c>
      <c r="CJ371" t="s">
        <v>124</v>
      </c>
      <c r="CK371" t="s">
        <v>177</v>
      </c>
      <c r="CM371" t="s">
        <v>146</v>
      </c>
      <c r="CO371" s="1">
        <v>42869</v>
      </c>
      <c r="CP371" t="s">
        <v>261</v>
      </c>
      <c r="CS371" t="s">
        <v>127</v>
      </c>
      <c r="CT371" t="s">
        <v>147</v>
      </c>
      <c r="CY371" t="s">
        <v>150</v>
      </c>
      <c r="DA371" t="s">
        <v>151</v>
      </c>
      <c r="DB371" t="s">
        <v>128</v>
      </c>
      <c r="DG371" s="16" t="str">
        <f t="shared" si="30"/>
        <v>Yes</v>
      </c>
      <c r="DH371" s="24" t="str">
        <f t="shared" si="31"/>
        <v/>
      </c>
      <c r="DI371" s="24" t="str">
        <f t="shared" si="32"/>
        <v/>
      </c>
      <c r="DJ371" t="str">
        <f t="shared" si="33"/>
        <v/>
      </c>
      <c r="DK371" t="str">
        <f t="shared" si="34"/>
        <v/>
      </c>
      <c r="DL371" t="str">
        <f t="shared" si="35"/>
        <v/>
      </c>
    </row>
    <row r="372" spans="1:116">
      <c r="A372">
        <v>5279304519</v>
      </c>
      <c r="B372">
        <v>96559106</v>
      </c>
      <c r="C372" s="1">
        <v>42803.111689814818</v>
      </c>
      <c r="D372" s="1">
        <v>42803.124930555554</v>
      </c>
      <c r="E372" t="s">
        <v>2649</v>
      </c>
      <c r="J372" t="s">
        <v>2650</v>
      </c>
      <c r="K372" t="s">
        <v>2651</v>
      </c>
      <c r="L372" t="s">
        <v>189</v>
      </c>
      <c r="M372" t="s">
        <v>827</v>
      </c>
      <c r="N372" t="s">
        <v>2652</v>
      </c>
      <c r="O372" t="s">
        <v>2653</v>
      </c>
      <c r="P372">
        <v>5</v>
      </c>
      <c r="Q372">
        <v>5</v>
      </c>
      <c r="R372">
        <v>3</v>
      </c>
      <c r="S372">
        <v>5</v>
      </c>
      <c r="T372">
        <v>5</v>
      </c>
      <c r="Y372">
        <v>3</v>
      </c>
      <c r="AD372" t="s">
        <v>160</v>
      </c>
      <c r="AE372" t="s">
        <v>221</v>
      </c>
      <c r="AO372" t="s">
        <v>332</v>
      </c>
      <c r="BB372" t="s">
        <v>137</v>
      </c>
      <c r="BH372" t="s">
        <v>2654</v>
      </c>
      <c r="BK372" t="s">
        <v>124</v>
      </c>
      <c r="BL372" t="s">
        <v>124</v>
      </c>
      <c r="BM372" t="s">
        <v>175</v>
      </c>
      <c r="BN372" t="s">
        <v>176</v>
      </c>
      <c r="BO372" t="s">
        <v>141</v>
      </c>
      <c r="BS372" t="s">
        <v>164</v>
      </c>
      <c r="BT372" t="s">
        <v>142</v>
      </c>
      <c r="BV372" t="s">
        <v>165</v>
      </c>
      <c r="CG372" t="s">
        <v>2655</v>
      </c>
      <c r="CH372" t="s">
        <v>2656</v>
      </c>
      <c r="CI372" t="s">
        <v>2657</v>
      </c>
      <c r="CJ372" t="s">
        <v>124</v>
      </c>
      <c r="CK372" t="s">
        <v>125</v>
      </c>
      <c r="CM372" t="s">
        <v>126</v>
      </c>
      <c r="CS372" t="s">
        <v>127</v>
      </c>
      <c r="CW372" t="s">
        <v>2658</v>
      </c>
      <c r="DA372" t="s">
        <v>151</v>
      </c>
      <c r="DE372" t="s">
        <v>144</v>
      </c>
      <c r="DF372" t="s">
        <v>2659</v>
      </c>
      <c r="DG372" s="16" t="str">
        <f t="shared" si="30"/>
        <v>No</v>
      </c>
      <c r="DH372" s="24" t="str">
        <f t="shared" si="31"/>
        <v/>
      </c>
      <c r="DI372" s="24" t="str">
        <f t="shared" si="32"/>
        <v/>
      </c>
      <c r="DJ372" t="str">
        <f t="shared" si="33"/>
        <v/>
      </c>
      <c r="DK372" t="str">
        <f t="shared" si="34"/>
        <v/>
      </c>
      <c r="DL372" t="str">
        <f t="shared" si="35"/>
        <v>No Response to #12</v>
      </c>
    </row>
    <row r="373" spans="1:116">
      <c r="A373">
        <v>5279289952</v>
      </c>
      <c r="B373">
        <v>96559106</v>
      </c>
      <c r="C373" s="1">
        <v>42803.107141203705</v>
      </c>
      <c r="D373" s="1">
        <v>42803.111956018518</v>
      </c>
      <c r="E373" t="s">
        <v>2660</v>
      </c>
      <c r="J373" t="s">
        <v>1265</v>
      </c>
      <c r="K373" t="s">
        <v>2661</v>
      </c>
      <c r="L373" t="s">
        <v>2662</v>
      </c>
      <c r="M373" t="s">
        <v>192</v>
      </c>
      <c r="N373" t="s">
        <v>2663</v>
      </c>
      <c r="O373" t="s">
        <v>172</v>
      </c>
      <c r="P373">
        <v>5</v>
      </c>
      <c r="Q373">
        <v>5</v>
      </c>
      <c r="R373">
        <v>5</v>
      </c>
      <c r="S373">
        <v>4</v>
      </c>
      <c r="T373">
        <v>4</v>
      </c>
      <c r="U373">
        <v>4</v>
      </c>
      <c r="V373">
        <v>4</v>
      </c>
      <c r="W373">
        <v>4</v>
      </c>
      <c r="X373">
        <v>4</v>
      </c>
      <c r="Y373">
        <v>4</v>
      </c>
      <c r="Z373">
        <v>4</v>
      </c>
      <c r="AB373" t="s">
        <v>174</v>
      </c>
      <c r="AD373" t="s">
        <v>160</v>
      </c>
      <c r="AE373" t="s">
        <v>221</v>
      </c>
      <c r="AG373" t="s">
        <v>351</v>
      </c>
      <c r="AZ373" t="s">
        <v>194</v>
      </c>
      <c r="BD373" t="s">
        <v>138</v>
      </c>
      <c r="BI373" t="s">
        <v>115</v>
      </c>
      <c r="BJ373" t="s">
        <v>115</v>
      </c>
      <c r="BK373" t="s">
        <v>124</v>
      </c>
      <c r="BL373" t="s">
        <v>124</v>
      </c>
      <c r="BM373" t="s">
        <v>175</v>
      </c>
      <c r="BN373" t="s">
        <v>176</v>
      </c>
      <c r="BO373" t="s">
        <v>141</v>
      </c>
      <c r="BP373" t="s">
        <v>119</v>
      </c>
      <c r="BU373" t="s">
        <v>121</v>
      </c>
      <c r="BV373" t="s">
        <v>165</v>
      </c>
      <c r="BX373" t="s">
        <v>119</v>
      </c>
      <c r="CB373" t="s">
        <v>121</v>
      </c>
      <c r="CD373" t="s">
        <v>165</v>
      </c>
      <c r="CG373" t="s">
        <v>2664</v>
      </c>
      <c r="CH373" t="s">
        <v>2665</v>
      </c>
      <c r="CI373" t="s">
        <v>2665</v>
      </c>
      <c r="CJ373" t="s">
        <v>124</v>
      </c>
      <c r="CK373" t="s">
        <v>177</v>
      </c>
      <c r="CM373" t="s">
        <v>214</v>
      </c>
      <c r="CN373" t="s">
        <v>215</v>
      </c>
      <c r="CR373" t="s">
        <v>178</v>
      </c>
      <c r="CS373" t="s">
        <v>127</v>
      </c>
      <c r="CW373" t="s">
        <v>2666</v>
      </c>
      <c r="CY373" t="s">
        <v>150</v>
      </c>
      <c r="DA373" t="s">
        <v>151</v>
      </c>
      <c r="DD373" t="s">
        <v>225</v>
      </c>
      <c r="DG373" s="16" t="str">
        <f t="shared" si="30"/>
        <v>Yes</v>
      </c>
      <c r="DH373" s="24" t="str">
        <f t="shared" si="31"/>
        <v/>
      </c>
      <c r="DI373" s="24" t="str">
        <f t="shared" si="32"/>
        <v/>
      </c>
      <c r="DJ373" t="str">
        <f t="shared" si="33"/>
        <v/>
      </c>
      <c r="DK373" t="str">
        <f t="shared" si="34"/>
        <v/>
      </c>
      <c r="DL373" t="str">
        <f t="shared" si="35"/>
        <v/>
      </c>
    </row>
    <row r="374" spans="1:116">
      <c r="A374">
        <v>5279288478</v>
      </c>
      <c r="B374">
        <v>96559106</v>
      </c>
      <c r="C374" s="1">
        <v>42803.103125000001</v>
      </c>
      <c r="D374" s="1">
        <v>42803.110578703701</v>
      </c>
      <c r="E374" t="s">
        <v>2667</v>
      </c>
      <c r="J374" t="s">
        <v>170</v>
      </c>
      <c r="K374" t="s">
        <v>715</v>
      </c>
      <c r="L374" t="s">
        <v>488</v>
      </c>
      <c r="M374" t="s">
        <v>172</v>
      </c>
      <c r="N374" t="s">
        <v>2668</v>
      </c>
      <c r="O374" t="s">
        <v>2669</v>
      </c>
      <c r="P374">
        <v>4</v>
      </c>
      <c r="Q374">
        <v>5</v>
      </c>
      <c r="R374">
        <v>5</v>
      </c>
      <c r="S374">
        <v>1</v>
      </c>
      <c r="T374">
        <v>3</v>
      </c>
      <c r="U374">
        <v>4</v>
      </c>
      <c r="V374">
        <v>5</v>
      </c>
      <c r="W374">
        <v>2</v>
      </c>
      <c r="X374">
        <v>2</v>
      </c>
      <c r="Y374">
        <v>4</v>
      </c>
      <c r="Z374">
        <v>4</v>
      </c>
      <c r="AD374" t="s">
        <v>160</v>
      </c>
      <c r="AN374" t="s">
        <v>232</v>
      </c>
      <c r="AP374" t="s">
        <v>135</v>
      </c>
      <c r="AV374" t="s">
        <v>112</v>
      </c>
      <c r="AW374" t="s">
        <v>296</v>
      </c>
      <c r="BI374" t="s">
        <v>115</v>
      </c>
      <c r="BJ374" t="s">
        <v>115</v>
      </c>
      <c r="BK374" t="s">
        <v>124</v>
      </c>
      <c r="BL374" t="s">
        <v>124</v>
      </c>
      <c r="BM374" t="s">
        <v>175</v>
      </c>
      <c r="BN374" t="s">
        <v>176</v>
      </c>
      <c r="BO374" t="s">
        <v>118</v>
      </c>
      <c r="BR374" t="s">
        <v>120</v>
      </c>
      <c r="BS374" t="s">
        <v>164</v>
      </c>
      <c r="BU374" t="s">
        <v>121</v>
      </c>
      <c r="BZ374" t="s">
        <v>120</v>
      </c>
      <c r="CB374" t="s">
        <v>121</v>
      </c>
      <c r="CF374" t="s">
        <v>122</v>
      </c>
      <c r="CJ374" t="s">
        <v>124</v>
      </c>
      <c r="CK374" t="s">
        <v>177</v>
      </c>
      <c r="CM374" t="s">
        <v>126</v>
      </c>
      <c r="CN374" t="s">
        <v>215</v>
      </c>
      <c r="CO374" s="1">
        <v>42869</v>
      </c>
      <c r="CR374" t="s">
        <v>178</v>
      </c>
      <c r="CS374" t="s">
        <v>127</v>
      </c>
      <c r="CX374" t="s">
        <v>149</v>
      </c>
      <c r="DA374" t="s">
        <v>151</v>
      </c>
      <c r="DB374" t="s">
        <v>128</v>
      </c>
      <c r="DG374" s="16" t="str">
        <f t="shared" si="30"/>
        <v>Yes</v>
      </c>
      <c r="DH374" s="24" t="str">
        <f t="shared" si="31"/>
        <v/>
      </c>
      <c r="DI374" s="24" t="str">
        <f t="shared" si="32"/>
        <v/>
      </c>
      <c r="DJ374" t="str">
        <f t="shared" si="33"/>
        <v/>
      </c>
      <c r="DK374" t="str">
        <f t="shared" si="34"/>
        <v/>
      </c>
      <c r="DL374" t="str">
        <f t="shared" si="35"/>
        <v/>
      </c>
    </row>
    <row r="375" spans="1:116">
      <c r="A375">
        <v>5279282000</v>
      </c>
      <c r="B375">
        <v>96559106</v>
      </c>
      <c r="C375" s="1">
        <v>42803.09611111111</v>
      </c>
      <c r="D375" s="1">
        <v>42803.104791666665</v>
      </c>
      <c r="E375" t="s">
        <v>2670</v>
      </c>
      <c r="J375" t="s">
        <v>934</v>
      </c>
      <c r="K375" t="s">
        <v>1224</v>
      </c>
      <c r="M375" t="s">
        <v>2671</v>
      </c>
      <c r="N375" t="s">
        <v>2672</v>
      </c>
      <c r="P375">
        <v>5</v>
      </c>
      <c r="Q375">
        <v>5</v>
      </c>
      <c r="R375">
        <v>2</v>
      </c>
      <c r="S375">
        <v>5</v>
      </c>
      <c r="T375">
        <v>4</v>
      </c>
      <c r="U375">
        <v>3</v>
      </c>
      <c r="V375">
        <v>3</v>
      </c>
      <c r="W375">
        <v>4</v>
      </c>
      <c r="X375">
        <v>2</v>
      </c>
      <c r="Y375">
        <v>2</v>
      </c>
      <c r="Z375">
        <v>2</v>
      </c>
      <c r="AA375" t="s">
        <v>2673</v>
      </c>
      <c r="AB375" t="s">
        <v>174</v>
      </c>
      <c r="AC375" t="s">
        <v>159</v>
      </c>
      <c r="AD375" t="s">
        <v>160</v>
      </c>
      <c r="AE375" t="s">
        <v>221</v>
      </c>
      <c r="AM375" t="s">
        <v>162</v>
      </c>
      <c r="BI375" t="s">
        <v>124</v>
      </c>
      <c r="BJ375" t="s">
        <v>115</v>
      </c>
      <c r="BK375" t="s">
        <v>124</v>
      </c>
      <c r="BL375" t="s">
        <v>124</v>
      </c>
      <c r="BM375" t="s">
        <v>116</v>
      </c>
      <c r="BN375" t="s">
        <v>176</v>
      </c>
      <c r="BO375" t="s">
        <v>185</v>
      </c>
      <c r="BR375" t="s">
        <v>120</v>
      </c>
      <c r="BV375" t="s">
        <v>165</v>
      </c>
      <c r="BZ375" t="s">
        <v>120</v>
      </c>
      <c r="CD375" t="s">
        <v>165</v>
      </c>
      <c r="CG375" t="s">
        <v>2674</v>
      </c>
      <c r="CH375" t="s">
        <v>2675</v>
      </c>
      <c r="CI375" t="s">
        <v>2676</v>
      </c>
      <c r="CJ375" t="s">
        <v>124</v>
      </c>
      <c r="CK375" t="s">
        <v>168</v>
      </c>
      <c r="CM375" t="s">
        <v>146</v>
      </c>
      <c r="CU375" t="s">
        <v>518</v>
      </c>
      <c r="CW375" t="s">
        <v>2677</v>
      </c>
      <c r="DB375" t="s">
        <v>128</v>
      </c>
      <c r="DG375" s="16" t="str">
        <f t="shared" si="30"/>
        <v>No</v>
      </c>
      <c r="DH375" s="24" t="str">
        <f t="shared" si="31"/>
        <v/>
      </c>
      <c r="DI375" s="24" t="str">
        <f t="shared" si="32"/>
        <v/>
      </c>
      <c r="DJ375" t="str">
        <f t="shared" si="33"/>
        <v/>
      </c>
      <c r="DK375" t="str">
        <f t="shared" si="34"/>
        <v/>
      </c>
      <c r="DL375" t="str">
        <f t="shared" si="35"/>
        <v/>
      </c>
    </row>
    <row r="376" spans="1:116">
      <c r="A376">
        <v>5279269787</v>
      </c>
      <c r="B376">
        <v>96559106</v>
      </c>
      <c r="C376" s="1">
        <v>42803.081689814811</v>
      </c>
      <c r="D376" s="1">
        <v>42803.094259259262</v>
      </c>
      <c r="E376" t="s">
        <v>2678</v>
      </c>
      <c r="J376" t="s">
        <v>2679</v>
      </c>
      <c r="K376" t="s">
        <v>719</v>
      </c>
      <c r="L376" t="s">
        <v>394</v>
      </c>
      <c r="M376" t="s">
        <v>2680</v>
      </c>
      <c r="N376" t="s">
        <v>2681</v>
      </c>
      <c r="O376" t="s">
        <v>2682</v>
      </c>
      <c r="P376">
        <v>3</v>
      </c>
      <c r="Q376">
        <v>5</v>
      </c>
      <c r="R376">
        <v>3</v>
      </c>
      <c r="S376">
        <v>3</v>
      </c>
      <c r="T376">
        <v>1</v>
      </c>
      <c r="U376">
        <v>5</v>
      </c>
      <c r="V376">
        <v>4</v>
      </c>
      <c r="W376">
        <v>4</v>
      </c>
      <c r="X376">
        <v>3</v>
      </c>
      <c r="Y376">
        <v>2</v>
      </c>
      <c r="Z376">
        <v>1</v>
      </c>
      <c r="AA376" t="s">
        <v>2683</v>
      </c>
      <c r="AL376" t="s">
        <v>284</v>
      </c>
      <c r="AN376" t="s">
        <v>232</v>
      </c>
      <c r="AU376" t="s">
        <v>111</v>
      </c>
      <c r="AW376" t="s">
        <v>296</v>
      </c>
      <c r="BE376" t="s">
        <v>285</v>
      </c>
      <c r="BI376" t="s">
        <v>124</v>
      </c>
      <c r="BJ376" t="s">
        <v>124</v>
      </c>
      <c r="BK376" t="s">
        <v>124</v>
      </c>
      <c r="BL376" t="s">
        <v>124</v>
      </c>
      <c r="BM376" t="s">
        <v>175</v>
      </c>
      <c r="BN376" t="s">
        <v>176</v>
      </c>
      <c r="BO376" t="s">
        <v>185</v>
      </c>
      <c r="BR376" t="s">
        <v>120</v>
      </c>
      <c r="BS376" t="s">
        <v>164</v>
      </c>
      <c r="BV376" t="s">
        <v>165</v>
      </c>
      <c r="BY376" t="s">
        <v>339</v>
      </c>
      <c r="BZ376" t="s">
        <v>120</v>
      </c>
      <c r="CD376" t="s">
        <v>165</v>
      </c>
      <c r="CG376" t="s">
        <v>2684</v>
      </c>
      <c r="CH376" t="s">
        <v>2685</v>
      </c>
      <c r="CI376" t="s">
        <v>2686</v>
      </c>
      <c r="CJ376" t="s">
        <v>124</v>
      </c>
      <c r="CK376" t="s">
        <v>256</v>
      </c>
      <c r="CM376" t="s">
        <v>126</v>
      </c>
      <c r="CN376" t="s">
        <v>215</v>
      </c>
      <c r="CS376" t="s">
        <v>127</v>
      </c>
      <c r="DB376" t="s">
        <v>128</v>
      </c>
      <c r="DG376" s="16" t="str">
        <f t="shared" si="30"/>
        <v>Yes</v>
      </c>
      <c r="DH376" s="24" t="str">
        <f t="shared" si="31"/>
        <v/>
      </c>
      <c r="DI376" s="24" t="str">
        <f t="shared" si="32"/>
        <v/>
      </c>
      <c r="DJ376" t="str">
        <f t="shared" si="33"/>
        <v/>
      </c>
      <c r="DK376" t="str">
        <f t="shared" si="34"/>
        <v/>
      </c>
      <c r="DL376" t="str">
        <f t="shared" si="35"/>
        <v/>
      </c>
    </row>
    <row r="377" spans="1:116">
      <c r="A377">
        <v>5279260536</v>
      </c>
      <c r="B377">
        <v>96559106</v>
      </c>
      <c r="C377" s="1">
        <v>42803.077731481484</v>
      </c>
      <c r="D377" s="1">
        <v>42803.086805555555</v>
      </c>
      <c r="E377" t="s">
        <v>2687</v>
      </c>
      <c r="J377" t="s">
        <v>125</v>
      </c>
      <c r="K377" t="s">
        <v>328</v>
      </c>
      <c r="L377" t="s">
        <v>2688</v>
      </c>
      <c r="M377" t="s">
        <v>314</v>
      </c>
      <c r="N377" t="s">
        <v>2689</v>
      </c>
      <c r="O377" t="s">
        <v>2690</v>
      </c>
      <c r="P377">
        <v>4</v>
      </c>
      <c r="Q377">
        <v>3</v>
      </c>
      <c r="R377">
        <v>5</v>
      </c>
      <c r="S377">
        <v>4</v>
      </c>
      <c r="T377">
        <v>4</v>
      </c>
      <c r="U377">
        <v>4</v>
      </c>
      <c r="V377">
        <v>1</v>
      </c>
      <c r="W377">
        <v>3</v>
      </c>
      <c r="X377">
        <v>4</v>
      </c>
      <c r="Y377">
        <v>4</v>
      </c>
      <c r="Z377">
        <v>5</v>
      </c>
      <c r="AD377" t="s">
        <v>160</v>
      </c>
      <c r="AU377" t="s">
        <v>111</v>
      </c>
      <c r="AY377" t="s">
        <v>163</v>
      </c>
      <c r="BC377" t="s">
        <v>196</v>
      </c>
      <c r="BG377" t="s">
        <v>114</v>
      </c>
      <c r="BI377" t="s">
        <v>124</v>
      </c>
      <c r="BJ377" t="s">
        <v>115</v>
      </c>
      <c r="BK377" t="s">
        <v>124</v>
      </c>
      <c r="BL377" t="s">
        <v>115</v>
      </c>
      <c r="BM377" t="s">
        <v>175</v>
      </c>
      <c r="BN377" t="s">
        <v>176</v>
      </c>
      <c r="BO377" t="s">
        <v>118</v>
      </c>
      <c r="BP377" t="s">
        <v>119</v>
      </c>
      <c r="BR377" t="s">
        <v>120</v>
      </c>
      <c r="BT377" t="s">
        <v>142</v>
      </c>
      <c r="BX377" t="s">
        <v>119</v>
      </c>
      <c r="CA377" t="s">
        <v>142</v>
      </c>
      <c r="CF377" t="s">
        <v>122</v>
      </c>
      <c r="CI377" t="s">
        <v>2691</v>
      </c>
      <c r="CJ377" t="s">
        <v>124</v>
      </c>
      <c r="CK377" t="s">
        <v>125</v>
      </c>
      <c r="CM377" t="s">
        <v>126</v>
      </c>
      <c r="CO377" s="1">
        <v>42869</v>
      </c>
      <c r="CT377" t="s">
        <v>147</v>
      </c>
      <c r="CW377" t="s">
        <v>2692</v>
      </c>
      <c r="DB377" t="s">
        <v>128</v>
      </c>
      <c r="DG377" s="16" t="str">
        <f t="shared" si="30"/>
        <v>Yes</v>
      </c>
      <c r="DH377" s="24" t="str">
        <f t="shared" si="31"/>
        <v/>
      </c>
      <c r="DI377" s="24" t="str">
        <f t="shared" si="32"/>
        <v/>
      </c>
      <c r="DJ377" t="str">
        <f t="shared" si="33"/>
        <v/>
      </c>
      <c r="DK377" t="str">
        <f t="shared" si="34"/>
        <v/>
      </c>
      <c r="DL377" t="str">
        <f t="shared" si="35"/>
        <v/>
      </c>
    </row>
    <row r="378" spans="1:116">
      <c r="A378">
        <v>5279242583</v>
      </c>
      <c r="B378">
        <v>96559106</v>
      </c>
      <c r="C378" s="1">
        <v>42803.052951388891</v>
      </c>
      <c r="D378" s="1">
        <v>42803.072314814817</v>
      </c>
      <c r="E378" t="s">
        <v>2693</v>
      </c>
      <c r="J378" t="s">
        <v>2694</v>
      </c>
      <c r="K378" t="s">
        <v>321</v>
      </c>
      <c r="L378" t="s">
        <v>2695</v>
      </c>
      <c r="M378" t="s">
        <v>2696</v>
      </c>
      <c r="N378" t="s">
        <v>220</v>
      </c>
      <c r="O378" t="s">
        <v>2697</v>
      </c>
      <c r="P378">
        <v>2</v>
      </c>
      <c r="Q378">
        <v>5</v>
      </c>
      <c r="R378">
        <v>4</v>
      </c>
      <c r="S378">
        <v>3</v>
      </c>
      <c r="T378">
        <v>1</v>
      </c>
      <c r="U378">
        <v>3</v>
      </c>
      <c r="V378">
        <v>3</v>
      </c>
      <c r="W378">
        <v>3</v>
      </c>
      <c r="X378">
        <v>4</v>
      </c>
      <c r="Y378">
        <v>4</v>
      </c>
      <c r="Z378">
        <v>3</v>
      </c>
      <c r="AA378" t="s">
        <v>2698</v>
      </c>
      <c r="AI378" t="s">
        <v>383</v>
      </c>
      <c r="AJ378" t="s">
        <v>209</v>
      </c>
      <c r="AL378" t="s">
        <v>284</v>
      </c>
      <c r="AN378" t="s">
        <v>232</v>
      </c>
      <c r="BB378" t="s">
        <v>137</v>
      </c>
      <c r="BI378" t="s">
        <v>115</v>
      </c>
      <c r="BJ378" t="s">
        <v>115</v>
      </c>
      <c r="BK378" t="s">
        <v>124</v>
      </c>
      <c r="BL378" t="s">
        <v>124</v>
      </c>
      <c r="BM378" t="s">
        <v>184</v>
      </c>
      <c r="BN378" t="s">
        <v>117</v>
      </c>
      <c r="BO378" t="s">
        <v>185</v>
      </c>
      <c r="BR378" t="s">
        <v>120</v>
      </c>
      <c r="BV378" t="s">
        <v>165</v>
      </c>
      <c r="BW378" t="s">
        <v>480</v>
      </c>
      <c r="BZ378" t="s">
        <v>120</v>
      </c>
      <c r="CE378" t="s">
        <v>632</v>
      </c>
      <c r="CF378" t="s">
        <v>122</v>
      </c>
      <c r="CG378" t="s">
        <v>2699</v>
      </c>
      <c r="CH378" t="s">
        <v>2700</v>
      </c>
      <c r="CI378" t="s">
        <v>2701</v>
      </c>
      <c r="CJ378" t="s">
        <v>124</v>
      </c>
      <c r="CK378" t="s">
        <v>256</v>
      </c>
      <c r="CM378" t="s">
        <v>146</v>
      </c>
      <c r="CR378" t="s">
        <v>178</v>
      </c>
      <c r="CS378" t="s">
        <v>127</v>
      </c>
      <c r="CU378" t="s">
        <v>518</v>
      </c>
      <c r="CW378" t="s">
        <v>2702</v>
      </c>
      <c r="DB378" t="s">
        <v>128</v>
      </c>
      <c r="DD378" t="s">
        <v>225</v>
      </c>
      <c r="DE378" t="s">
        <v>144</v>
      </c>
      <c r="DF378" t="s">
        <v>2703</v>
      </c>
      <c r="DG378" s="16" t="str">
        <f t="shared" si="30"/>
        <v>No</v>
      </c>
      <c r="DH378" s="24" t="str">
        <f t="shared" si="31"/>
        <v/>
      </c>
      <c r="DI378" s="24" t="str">
        <f t="shared" si="32"/>
        <v/>
      </c>
      <c r="DJ378" t="str">
        <f t="shared" si="33"/>
        <v/>
      </c>
      <c r="DK378" t="str">
        <f t="shared" si="34"/>
        <v/>
      </c>
      <c r="DL378" t="str">
        <f t="shared" si="35"/>
        <v/>
      </c>
    </row>
    <row r="379" spans="1:116">
      <c r="A379">
        <v>5279236460</v>
      </c>
      <c r="B379">
        <v>96559106</v>
      </c>
      <c r="C379" s="1">
        <v>42803.058020833334</v>
      </c>
      <c r="D379" s="1">
        <v>42803.067627314813</v>
      </c>
      <c r="E379" t="s">
        <v>2704</v>
      </c>
      <c r="J379" t="s">
        <v>137</v>
      </c>
      <c r="K379" t="s">
        <v>2705</v>
      </c>
      <c r="L379" t="s">
        <v>2706</v>
      </c>
      <c r="M379" t="s">
        <v>2707</v>
      </c>
      <c r="N379" t="s">
        <v>2148</v>
      </c>
      <c r="O379" t="s">
        <v>2708</v>
      </c>
      <c r="P379">
        <v>3</v>
      </c>
      <c r="Q379">
        <v>5</v>
      </c>
      <c r="R379">
        <v>4</v>
      </c>
      <c r="S379">
        <v>4</v>
      </c>
      <c r="T379">
        <v>3</v>
      </c>
      <c r="U379">
        <v>4</v>
      </c>
      <c r="V379">
        <v>5</v>
      </c>
      <c r="W379">
        <v>3</v>
      </c>
      <c r="X379">
        <v>3</v>
      </c>
      <c r="Y379">
        <v>4</v>
      </c>
      <c r="Z379">
        <v>3</v>
      </c>
      <c r="AA379" t="s">
        <v>2709</v>
      </c>
      <c r="AD379" t="s">
        <v>160</v>
      </c>
      <c r="AP379" t="s">
        <v>135</v>
      </c>
      <c r="BB379" t="s">
        <v>137</v>
      </c>
      <c r="BI379" t="s">
        <v>115</v>
      </c>
      <c r="BJ379" t="s">
        <v>115</v>
      </c>
      <c r="BK379" t="s">
        <v>124</v>
      </c>
      <c r="BL379" t="s">
        <v>124</v>
      </c>
      <c r="BM379" t="s">
        <v>175</v>
      </c>
      <c r="BN379" t="s">
        <v>176</v>
      </c>
      <c r="BO379" t="s">
        <v>118</v>
      </c>
      <c r="CF379" t="s">
        <v>122</v>
      </c>
      <c r="CG379" t="s">
        <v>2710</v>
      </c>
      <c r="CH379" t="s">
        <v>2711</v>
      </c>
      <c r="CI379" t="s">
        <v>2712</v>
      </c>
      <c r="CJ379" t="s">
        <v>124</v>
      </c>
      <c r="CK379" t="s">
        <v>213</v>
      </c>
      <c r="CM379" t="s">
        <v>214</v>
      </c>
      <c r="CN379" t="s">
        <v>215</v>
      </c>
      <c r="CR379" t="s">
        <v>178</v>
      </c>
      <c r="CX379" t="s">
        <v>149</v>
      </c>
      <c r="CY379" t="s">
        <v>150</v>
      </c>
      <c r="DA379" t="s">
        <v>151</v>
      </c>
      <c r="DB379" t="s">
        <v>128</v>
      </c>
      <c r="DC379" t="s">
        <v>152</v>
      </c>
      <c r="DG379" s="16" t="str">
        <f t="shared" si="30"/>
        <v>Yes</v>
      </c>
      <c r="DH379" s="24" t="str">
        <f t="shared" si="31"/>
        <v/>
      </c>
      <c r="DI379" s="24" t="str">
        <f t="shared" si="32"/>
        <v/>
      </c>
      <c r="DJ379" t="str">
        <f t="shared" si="33"/>
        <v/>
      </c>
      <c r="DK379" t="str">
        <f t="shared" si="34"/>
        <v>No Response to #11</v>
      </c>
      <c r="DL379" t="str">
        <f t="shared" si="35"/>
        <v/>
      </c>
    </row>
    <row r="380" spans="1:116">
      <c r="A380">
        <v>5279236199</v>
      </c>
      <c r="B380">
        <v>96559106</v>
      </c>
      <c r="C380" s="1">
        <v>42803.058530092596</v>
      </c>
      <c r="D380" s="1">
        <v>42803.067430555559</v>
      </c>
      <c r="E380" t="s">
        <v>2713</v>
      </c>
      <c r="J380" t="s">
        <v>377</v>
      </c>
      <c r="K380" t="s">
        <v>2165</v>
      </c>
      <c r="L380" t="s">
        <v>2714</v>
      </c>
      <c r="M380" t="s">
        <v>2715</v>
      </c>
      <c r="N380" t="s">
        <v>2716</v>
      </c>
      <c r="O380" t="s">
        <v>827</v>
      </c>
      <c r="P380">
        <v>3</v>
      </c>
      <c r="Q380">
        <v>4</v>
      </c>
      <c r="R380">
        <v>5</v>
      </c>
      <c r="S380">
        <v>4</v>
      </c>
      <c r="T380">
        <v>3</v>
      </c>
      <c r="U380">
        <v>3</v>
      </c>
      <c r="V380">
        <v>2</v>
      </c>
      <c r="W380">
        <v>1</v>
      </c>
      <c r="X380">
        <v>2</v>
      </c>
      <c r="Y380">
        <v>2</v>
      </c>
      <c r="Z380">
        <v>2</v>
      </c>
      <c r="AA380" t="s">
        <v>2717</v>
      </c>
      <c r="AB380" t="s">
        <v>174</v>
      </c>
      <c r="AD380" t="s">
        <v>160</v>
      </c>
      <c r="AS380" t="s">
        <v>110</v>
      </c>
      <c r="AU380" t="s">
        <v>111</v>
      </c>
      <c r="BG380" t="s">
        <v>114</v>
      </c>
      <c r="BI380" t="s">
        <v>124</v>
      </c>
      <c r="BJ380" t="s">
        <v>124</v>
      </c>
      <c r="BK380" t="s">
        <v>124</v>
      </c>
      <c r="BL380" t="s">
        <v>124</v>
      </c>
      <c r="BM380" t="s">
        <v>175</v>
      </c>
      <c r="BN380" t="s">
        <v>117</v>
      </c>
      <c r="BO380" t="s">
        <v>185</v>
      </c>
      <c r="BR380" t="s">
        <v>120</v>
      </c>
      <c r="BU380" t="s">
        <v>121</v>
      </c>
      <c r="BV380" t="s">
        <v>165</v>
      </c>
      <c r="BZ380" t="s">
        <v>120</v>
      </c>
      <c r="CC380" t="s">
        <v>233</v>
      </c>
      <c r="CD380" t="s">
        <v>165</v>
      </c>
      <c r="CI380" t="s">
        <v>2718</v>
      </c>
      <c r="CJ380" t="s">
        <v>124</v>
      </c>
      <c r="CK380" t="s">
        <v>256</v>
      </c>
      <c r="CM380" t="s">
        <v>126</v>
      </c>
      <c r="CO380" s="1">
        <v>42869</v>
      </c>
      <c r="CS380" t="s">
        <v>127</v>
      </c>
      <c r="CW380" t="s">
        <v>2719</v>
      </c>
      <c r="CX380" t="s">
        <v>149</v>
      </c>
      <c r="DA380" t="s">
        <v>151</v>
      </c>
      <c r="DB380" t="s">
        <v>128</v>
      </c>
      <c r="DG380" s="16" t="str">
        <f t="shared" si="30"/>
        <v>Yes</v>
      </c>
      <c r="DH380" s="24" t="str">
        <f t="shared" si="31"/>
        <v/>
      </c>
      <c r="DI380" s="24" t="str">
        <f t="shared" si="32"/>
        <v/>
      </c>
      <c r="DJ380" t="str">
        <f t="shared" si="33"/>
        <v/>
      </c>
      <c r="DK380" t="str">
        <f t="shared" si="34"/>
        <v/>
      </c>
      <c r="DL380" t="str">
        <f t="shared" si="35"/>
        <v/>
      </c>
    </row>
    <row r="381" spans="1:116">
      <c r="A381">
        <v>5279226371</v>
      </c>
      <c r="B381">
        <v>96559106</v>
      </c>
      <c r="C381" s="1">
        <v>42803.051782407405</v>
      </c>
      <c r="D381" s="1">
        <v>42803.06009259259</v>
      </c>
      <c r="E381" t="s">
        <v>2720</v>
      </c>
      <c r="J381" t="s">
        <v>2721</v>
      </c>
      <c r="K381" t="s">
        <v>2722</v>
      </c>
      <c r="L381" t="s">
        <v>1034</v>
      </c>
      <c r="M381" t="s">
        <v>1761</v>
      </c>
      <c r="N381" t="s">
        <v>1761</v>
      </c>
      <c r="O381" t="s">
        <v>1761</v>
      </c>
      <c r="P381">
        <v>4</v>
      </c>
      <c r="Q381">
        <v>5</v>
      </c>
      <c r="R381">
        <v>5</v>
      </c>
      <c r="S381">
        <v>5</v>
      </c>
      <c r="T381">
        <v>5</v>
      </c>
      <c r="U381">
        <v>4</v>
      </c>
      <c r="V381">
        <v>1</v>
      </c>
      <c r="W381">
        <v>1</v>
      </c>
      <c r="X381">
        <v>3</v>
      </c>
      <c r="Y381">
        <v>3</v>
      </c>
      <c r="Z381">
        <v>3</v>
      </c>
      <c r="AA381" t="s">
        <v>2723</v>
      </c>
      <c r="AB381" t="s">
        <v>174</v>
      </c>
      <c r="AD381" t="s">
        <v>160</v>
      </c>
      <c r="AJ381" t="s">
        <v>209</v>
      </c>
      <c r="AL381" t="s">
        <v>284</v>
      </c>
      <c r="AU381" t="s">
        <v>111</v>
      </c>
      <c r="AY381" t="s">
        <v>163</v>
      </c>
      <c r="BF381" t="s">
        <v>113</v>
      </c>
      <c r="BI381" t="s">
        <v>124</v>
      </c>
      <c r="BJ381" t="s">
        <v>124</v>
      </c>
      <c r="BK381" t="s">
        <v>124</v>
      </c>
      <c r="BL381" t="s">
        <v>124</v>
      </c>
      <c r="BM381" t="s">
        <v>175</v>
      </c>
      <c r="BN381" t="s">
        <v>176</v>
      </c>
      <c r="BO381" t="s">
        <v>118</v>
      </c>
      <c r="BR381" t="s">
        <v>120</v>
      </c>
      <c r="BS381" t="s">
        <v>164</v>
      </c>
      <c r="BV381" t="s">
        <v>165</v>
      </c>
      <c r="BZ381" t="s">
        <v>120</v>
      </c>
      <c r="CD381" t="s">
        <v>165</v>
      </c>
      <c r="CF381" t="s">
        <v>122</v>
      </c>
      <c r="CG381" t="s">
        <v>2724</v>
      </c>
      <c r="CH381" t="s">
        <v>2725</v>
      </c>
      <c r="CI381" t="s">
        <v>2726</v>
      </c>
      <c r="CJ381" t="s">
        <v>124</v>
      </c>
      <c r="CK381" t="s">
        <v>213</v>
      </c>
      <c r="CM381" t="s">
        <v>126</v>
      </c>
      <c r="CO381" s="1">
        <v>42869</v>
      </c>
      <c r="CS381" t="s">
        <v>127</v>
      </c>
      <c r="CT381" t="s">
        <v>147</v>
      </c>
      <c r="CX381" t="s">
        <v>149</v>
      </c>
      <c r="DA381" t="s">
        <v>151</v>
      </c>
      <c r="DB381" t="s">
        <v>128</v>
      </c>
      <c r="DG381" s="16" t="str">
        <f t="shared" si="30"/>
        <v>Yes</v>
      </c>
      <c r="DH381" s="24" t="str">
        <f t="shared" si="31"/>
        <v/>
      </c>
      <c r="DI381" s="24" t="str">
        <f t="shared" si="32"/>
        <v/>
      </c>
      <c r="DJ381" t="str">
        <f t="shared" si="33"/>
        <v/>
      </c>
      <c r="DK381" t="str">
        <f t="shared" si="34"/>
        <v/>
      </c>
      <c r="DL381" t="str">
        <f t="shared" si="35"/>
        <v/>
      </c>
    </row>
    <row r="382" spans="1:116">
      <c r="A382">
        <v>5279198102</v>
      </c>
      <c r="B382">
        <v>96559106</v>
      </c>
      <c r="C382" s="1">
        <v>42803.031701388885</v>
      </c>
      <c r="D382" s="1">
        <v>42803.038981481484</v>
      </c>
      <c r="E382" t="s">
        <v>2727</v>
      </c>
      <c r="J382" t="s">
        <v>189</v>
      </c>
      <c r="K382" t="s">
        <v>204</v>
      </c>
      <c r="L382" t="s">
        <v>157</v>
      </c>
      <c r="M382" t="s">
        <v>2728</v>
      </c>
      <c r="N382" t="s">
        <v>2729</v>
      </c>
      <c r="P382">
        <v>5</v>
      </c>
      <c r="Q382">
        <v>5</v>
      </c>
      <c r="R382">
        <v>5</v>
      </c>
      <c r="S382">
        <v>5</v>
      </c>
      <c r="T382">
        <v>5</v>
      </c>
      <c r="U382">
        <v>3</v>
      </c>
      <c r="V382">
        <v>2</v>
      </c>
      <c r="W382">
        <v>3</v>
      </c>
      <c r="X382">
        <v>4</v>
      </c>
      <c r="Y382">
        <v>4</v>
      </c>
      <c r="Z382">
        <v>2</v>
      </c>
      <c r="AA382" t="s">
        <v>2730</v>
      </c>
      <c r="AB382" t="s">
        <v>174</v>
      </c>
      <c r="AD382" t="s">
        <v>160</v>
      </c>
      <c r="AF382" t="s">
        <v>366</v>
      </c>
      <c r="AJ382" t="s">
        <v>209</v>
      </c>
      <c r="AL382" t="s">
        <v>284</v>
      </c>
      <c r="AS382" t="s">
        <v>110</v>
      </c>
      <c r="AU382" t="s">
        <v>111</v>
      </c>
      <c r="BI382" t="s">
        <v>115</v>
      </c>
      <c r="BJ382" t="s">
        <v>115</v>
      </c>
      <c r="BK382" t="s">
        <v>124</v>
      </c>
      <c r="BL382" t="s">
        <v>124</v>
      </c>
      <c r="BM382" t="s">
        <v>140</v>
      </c>
      <c r="BN382" t="s">
        <v>117</v>
      </c>
      <c r="BO382" t="s">
        <v>141</v>
      </c>
      <c r="BP382" t="s">
        <v>119</v>
      </c>
      <c r="BV382" t="s">
        <v>165</v>
      </c>
      <c r="BW382" t="s">
        <v>480</v>
      </c>
      <c r="BX382" t="s">
        <v>119</v>
      </c>
      <c r="CD382" t="s">
        <v>165</v>
      </c>
      <c r="CE382" t="s">
        <v>632</v>
      </c>
      <c r="CG382" t="s">
        <v>2731</v>
      </c>
      <c r="CH382" t="s">
        <v>2732</v>
      </c>
      <c r="CI382" t="s">
        <v>2733</v>
      </c>
      <c r="CJ382" t="s">
        <v>124</v>
      </c>
      <c r="CK382" t="s">
        <v>256</v>
      </c>
      <c r="CM382" t="s">
        <v>126</v>
      </c>
      <c r="CT382" t="s">
        <v>147</v>
      </c>
      <c r="DE382" t="s">
        <v>144</v>
      </c>
      <c r="DF382" t="s">
        <v>2734</v>
      </c>
      <c r="DG382" s="16" t="str">
        <f t="shared" si="30"/>
        <v>No</v>
      </c>
      <c r="DH382" s="24" t="str">
        <f t="shared" si="31"/>
        <v/>
      </c>
      <c r="DI382" s="24" t="str">
        <f t="shared" si="32"/>
        <v/>
      </c>
      <c r="DJ382" t="str">
        <f t="shared" si="33"/>
        <v/>
      </c>
      <c r="DK382" t="str">
        <f t="shared" si="34"/>
        <v/>
      </c>
      <c r="DL382" t="str">
        <f t="shared" si="35"/>
        <v/>
      </c>
    </row>
    <row r="383" spans="1:116">
      <c r="A383">
        <v>5279184701</v>
      </c>
      <c r="B383">
        <v>96559106</v>
      </c>
      <c r="C383" s="1">
        <v>42803.024953703702</v>
      </c>
      <c r="D383" s="1">
        <v>42803.029224537036</v>
      </c>
      <c r="E383" t="s">
        <v>2735</v>
      </c>
      <c r="J383" t="s">
        <v>189</v>
      </c>
      <c r="K383" t="s">
        <v>2736</v>
      </c>
      <c r="M383" t="s">
        <v>2737</v>
      </c>
      <c r="P383">
        <v>5</v>
      </c>
      <c r="Q383">
        <v>5</v>
      </c>
      <c r="R383">
        <v>3</v>
      </c>
      <c r="S383">
        <v>4</v>
      </c>
      <c r="T383">
        <v>2</v>
      </c>
      <c r="U383">
        <v>3</v>
      </c>
      <c r="V383">
        <v>3</v>
      </c>
      <c r="W383">
        <v>3</v>
      </c>
      <c r="X383">
        <v>3</v>
      </c>
      <c r="Y383">
        <v>4</v>
      </c>
      <c r="Z383">
        <v>4</v>
      </c>
      <c r="AD383" t="s">
        <v>160</v>
      </c>
      <c r="AJ383" t="s">
        <v>209</v>
      </c>
      <c r="AM383" t="s">
        <v>162</v>
      </c>
      <c r="BI383" t="s">
        <v>115</v>
      </c>
      <c r="BJ383" t="s">
        <v>115</v>
      </c>
      <c r="BK383" t="s">
        <v>124</v>
      </c>
      <c r="BL383" t="s">
        <v>124</v>
      </c>
      <c r="BM383" t="s">
        <v>352</v>
      </c>
      <c r="BN383" t="s">
        <v>117</v>
      </c>
      <c r="BO383" t="s">
        <v>118</v>
      </c>
      <c r="BP383" t="s">
        <v>119</v>
      </c>
      <c r="BS383" t="s">
        <v>164</v>
      </c>
      <c r="CJ383" t="s">
        <v>124</v>
      </c>
      <c r="CK383" t="s">
        <v>213</v>
      </c>
      <c r="CM383" t="s">
        <v>126</v>
      </c>
      <c r="CO383" s="1">
        <v>42869</v>
      </c>
      <c r="CT383" t="s">
        <v>147</v>
      </c>
      <c r="DC383" t="s">
        <v>152</v>
      </c>
      <c r="DG383" s="16" t="str">
        <f t="shared" si="30"/>
        <v>Yes</v>
      </c>
      <c r="DH383" s="24" t="str">
        <f t="shared" si="31"/>
        <v/>
      </c>
      <c r="DI383" s="24" t="str">
        <f t="shared" si="32"/>
        <v/>
      </c>
      <c r="DJ383" t="str">
        <f t="shared" si="33"/>
        <v/>
      </c>
      <c r="DK383" t="str">
        <f t="shared" si="34"/>
        <v/>
      </c>
      <c r="DL383" t="str">
        <f t="shared" si="35"/>
        <v>No Response to #12</v>
      </c>
    </row>
    <row r="384" spans="1:116" hidden="1">
      <c r="A384">
        <v>5279177961</v>
      </c>
      <c r="B384">
        <v>96559106</v>
      </c>
      <c r="C384" s="1">
        <v>42803.019872685189</v>
      </c>
      <c r="D384" s="1">
        <v>42803.024201388886</v>
      </c>
      <c r="E384" t="s">
        <v>2738</v>
      </c>
      <c r="J384" t="s">
        <v>842</v>
      </c>
      <c r="K384" t="s">
        <v>2739</v>
      </c>
      <c r="L384" t="s">
        <v>618</v>
      </c>
      <c r="P384">
        <v>4</v>
      </c>
      <c r="Q384">
        <v>5</v>
      </c>
      <c r="R384">
        <v>2</v>
      </c>
      <c r="S384">
        <v>5</v>
      </c>
      <c r="T384">
        <v>4</v>
      </c>
      <c r="U384">
        <v>5</v>
      </c>
      <c r="V384">
        <v>5</v>
      </c>
      <c r="W384">
        <v>5</v>
      </c>
      <c r="X384">
        <v>5</v>
      </c>
      <c r="Y384">
        <v>5</v>
      </c>
      <c r="Z384">
        <v>2</v>
      </c>
      <c r="AA384" t="s">
        <v>2740</v>
      </c>
      <c r="AB384" t="s">
        <v>174</v>
      </c>
      <c r="AD384" t="s">
        <v>160</v>
      </c>
      <c r="AI384" t="s">
        <v>383</v>
      </c>
      <c r="AP384" t="s">
        <v>135</v>
      </c>
      <c r="BI384" t="s">
        <v>115</v>
      </c>
      <c r="BJ384" t="s">
        <v>124</v>
      </c>
      <c r="BK384" t="s">
        <v>124</v>
      </c>
      <c r="BL384" t="s">
        <v>124</v>
      </c>
      <c r="BM384" t="s">
        <v>116</v>
      </c>
      <c r="BN384" t="s">
        <v>117</v>
      </c>
      <c r="BO384" t="s">
        <v>118</v>
      </c>
      <c r="BS384" t="s">
        <v>164</v>
      </c>
      <c r="BW384" t="s">
        <v>480</v>
      </c>
      <c r="CA384" t="s">
        <v>142</v>
      </c>
      <c r="CF384" t="s">
        <v>122</v>
      </c>
      <c r="CI384" t="s">
        <v>2741</v>
      </c>
      <c r="CJ384" t="s">
        <v>124</v>
      </c>
      <c r="CK384" t="s">
        <v>125</v>
      </c>
      <c r="CM384" t="s">
        <v>146</v>
      </c>
      <c r="CO384" s="1">
        <v>42869</v>
      </c>
      <c r="CS384" t="s">
        <v>127</v>
      </c>
      <c r="CT384" t="s">
        <v>147</v>
      </c>
      <c r="CX384" t="s">
        <v>149</v>
      </c>
      <c r="CY384" t="s">
        <v>150</v>
      </c>
      <c r="DA384" t="s">
        <v>151</v>
      </c>
      <c r="DB384" t="s">
        <v>128</v>
      </c>
      <c r="DG384" s="16" t="str">
        <f t="shared" si="30"/>
        <v>Yes</v>
      </c>
      <c r="DH384" s="24" t="str">
        <f t="shared" si="31"/>
        <v/>
      </c>
      <c r="DI384" s="24" t="str">
        <f t="shared" si="32"/>
        <v>No Response to #2</v>
      </c>
      <c r="DJ384" t="str">
        <f t="shared" si="33"/>
        <v/>
      </c>
      <c r="DK384" t="str">
        <f t="shared" si="34"/>
        <v/>
      </c>
      <c r="DL384" t="str">
        <f t="shared" si="35"/>
        <v/>
      </c>
    </row>
    <row r="385" spans="1:116">
      <c r="A385">
        <v>5279150621</v>
      </c>
      <c r="B385">
        <v>96559106</v>
      </c>
      <c r="C385" s="1">
        <v>42802.99790509259</v>
      </c>
      <c r="D385" s="1">
        <v>42803.00445601852</v>
      </c>
      <c r="E385" t="s">
        <v>2742</v>
      </c>
      <c r="J385" t="s">
        <v>606</v>
      </c>
      <c r="K385" t="s">
        <v>2743</v>
      </c>
      <c r="L385" t="s">
        <v>203</v>
      </c>
      <c r="M385" t="s">
        <v>2744</v>
      </c>
      <c r="N385" t="s">
        <v>2745</v>
      </c>
      <c r="O385" t="s">
        <v>2746</v>
      </c>
      <c r="P385">
        <v>4</v>
      </c>
      <c r="Q385">
        <v>5</v>
      </c>
      <c r="R385">
        <v>5</v>
      </c>
      <c r="S385">
        <v>5</v>
      </c>
      <c r="T385">
        <v>4</v>
      </c>
      <c r="U385">
        <v>2</v>
      </c>
      <c r="V385">
        <v>2</v>
      </c>
      <c r="W385">
        <v>2</v>
      </c>
      <c r="X385">
        <v>2</v>
      </c>
      <c r="Y385">
        <v>2</v>
      </c>
      <c r="Z385">
        <v>2</v>
      </c>
      <c r="AA385" t="s">
        <v>2747</v>
      </c>
      <c r="AB385" t="s">
        <v>174</v>
      </c>
      <c r="AC385" t="s">
        <v>159</v>
      </c>
      <c r="AD385" t="s">
        <v>160</v>
      </c>
      <c r="AE385" t="s">
        <v>221</v>
      </c>
      <c r="AF385" t="s">
        <v>366</v>
      </c>
      <c r="AG385" t="s">
        <v>351</v>
      </c>
      <c r="AH385" t="s">
        <v>244</v>
      </c>
      <c r="AI385" t="s">
        <v>383</v>
      </c>
      <c r="AJ385" t="s">
        <v>209</v>
      </c>
      <c r="AL385" t="s">
        <v>284</v>
      </c>
      <c r="AP385" t="s">
        <v>135</v>
      </c>
      <c r="AY385" t="s">
        <v>163</v>
      </c>
      <c r="AZ385" t="s">
        <v>194</v>
      </c>
      <c r="BA385" t="s">
        <v>195</v>
      </c>
      <c r="BC385" t="s">
        <v>196</v>
      </c>
      <c r="BH385" t="s">
        <v>2748</v>
      </c>
      <c r="BI385" t="s">
        <v>115</v>
      </c>
      <c r="BJ385" t="s">
        <v>115</v>
      </c>
      <c r="BK385" t="s">
        <v>124</v>
      </c>
      <c r="BL385" t="s">
        <v>115</v>
      </c>
      <c r="BM385" t="s">
        <v>175</v>
      </c>
      <c r="BN385" t="s">
        <v>176</v>
      </c>
      <c r="BO385" t="s">
        <v>118</v>
      </c>
      <c r="BP385" t="s">
        <v>119</v>
      </c>
      <c r="BR385" t="s">
        <v>120</v>
      </c>
      <c r="BS385" t="s">
        <v>164</v>
      </c>
      <c r="BX385" t="s">
        <v>119</v>
      </c>
      <c r="BZ385" t="s">
        <v>120</v>
      </c>
      <c r="CD385" t="s">
        <v>165</v>
      </c>
      <c r="CH385" t="s">
        <v>2749</v>
      </c>
      <c r="CI385" t="s">
        <v>2749</v>
      </c>
      <c r="CJ385" t="s">
        <v>124</v>
      </c>
      <c r="CK385" t="s">
        <v>256</v>
      </c>
      <c r="CM385" t="s">
        <v>146</v>
      </c>
      <c r="CT385" t="s">
        <v>147</v>
      </c>
      <c r="CW385" t="s">
        <v>2749</v>
      </c>
      <c r="CY385" t="s">
        <v>150</v>
      </c>
      <c r="DA385" t="s">
        <v>151</v>
      </c>
      <c r="DB385" t="s">
        <v>128</v>
      </c>
      <c r="DG385" s="16" t="str">
        <f t="shared" si="30"/>
        <v>No</v>
      </c>
      <c r="DH385" s="24" t="str">
        <f t="shared" si="31"/>
        <v/>
      </c>
      <c r="DI385" s="24" t="str">
        <f t="shared" si="32"/>
        <v/>
      </c>
      <c r="DJ385" t="str">
        <f t="shared" si="33"/>
        <v/>
      </c>
      <c r="DK385" t="str">
        <f t="shared" si="34"/>
        <v/>
      </c>
      <c r="DL385" t="str">
        <f t="shared" si="35"/>
        <v/>
      </c>
    </row>
    <row r="386" spans="1:116">
      <c r="A386">
        <v>5279145658</v>
      </c>
      <c r="B386">
        <v>96559106</v>
      </c>
      <c r="C386" s="1">
        <v>42802.996203703704</v>
      </c>
      <c r="D386" s="1">
        <v>42803.001331018517</v>
      </c>
      <c r="E386" t="s">
        <v>2750</v>
      </c>
      <c r="J386" t="s">
        <v>2751</v>
      </c>
      <c r="K386" t="s">
        <v>401</v>
      </c>
      <c r="L386" t="s">
        <v>1080</v>
      </c>
      <c r="M386" t="s">
        <v>2752</v>
      </c>
      <c r="N386" t="s">
        <v>2753</v>
      </c>
      <c r="O386" t="s">
        <v>1430</v>
      </c>
      <c r="P386">
        <v>5</v>
      </c>
      <c r="Q386">
        <v>5</v>
      </c>
      <c r="R386">
        <v>5</v>
      </c>
      <c r="S386">
        <v>5</v>
      </c>
      <c r="T386">
        <v>3</v>
      </c>
      <c r="U386">
        <v>5</v>
      </c>
      <c r="V386">
        <v>3</v>
      </c>
      <c r="W386">
        <v>2</v>
      </c>
      <c r="X386">
        <v>3</v>
      </c>
      <c r="Y386">
        <v>3</v>
      </c>
      <c r="Z386">
        <v>3</v>
      </c>
      <c r="AO386" t="s">
        <v>332</v>
      </c>
      <c r="AP386" t="s">
        <v>135</v>
      </c>
      <c r="AR386" t="s">
        <v>136</v>
      </c>
      <c r="BD386" t="s">
        <v>138</v>
      </c>
      <c r="BI386" t="s">
        <v>124</v>
      </c>
      <c r="BJ386" t="s">
        <v>124</v>
      </c>
      <c r="BK386" t="s">
        <v>124</v>
      </c>
      <c r="BL386" t="s">
        <v>124</v>
      </c>
      <c r="BM386" t="s">
        <v>140</v>
      </c>
      <c r="BN386" t="s">
        <v>176</v>
      </c>
      <c r="BO386" t="s">
        <v>185</v>
      </c>
      <c r="BP386" t="s">
        <v>119</v>
      </c>
      <c r="BR386" t="s">
        <v>120</v>
      </c>
      <c r="BV386" t="s">
        <v>165</v>
      </c>
      <c r="BZ386" t="s">
        <v>120</v>
      </c>
      <c r="CD386" t="s">
        <v>165</v>
      </c>
      <c r="CF386" t="s">
        <v>122</v>
      </c>
      <c r="CG386" t="s">
        <v>170</v>
      </c>
      <c r="CH386" t="s">
        <v>2754</v>
      </c>
      <c r="CI386" t="s">
        <v>2755</v>
      </c>
      <c r="CJ386" t="s">
        <v>124</v>
      </c>
      <c r="CK386" t="s">
        <v>256</v>
      </c>
      <c r="CM386" t="s">
        <v>126</v>
      </c>
      <c r="CO386" s="1">
        <v>42869</v>
      </c>
      <c r="CS386" t="s">
        <v>127</v>
      </c>
      <c r="CW386" t="s">
        <v>2756</v>
      </c>
      <c r="CX386" t="s">
        <v>149</v>
      </c>
      <c r="CY386" t="s">
        <v>150</v>
      </c>
      <c r="DA386" t="s">
        <v>151</v>
      </c>
      <c r="DB386" t="s">
        <v>128</v>
      </c>
      <c r="DG386" s="16" t="str">
        <f t="shared" si="30"/>
        <v>Yes</v>
      </c>
      <c r="DH386" s="24" t="str">
        <f t="shared" si="31"/>
        <v/>
      </c>
      <c r="DI386" s="24" t="str">
        <f t="shared" si="32"/>
        <v/>
      </c>
      <c r="DJ386" t="str">
        <f t="shared" si="33"/>
        <v/>
      </c>
      <c r="DK386" t="str">
        <f t="shared" si="34"/>
        <v/>
      </c>
      <c r="DL386" t="str">
        <f t="shared" si="35"/>
        <v/>
      </c>
    </row>
    <row r="387" spans="1:116">
      <c r="A387">
        <v>5279136355</v>
      </c>
      <c r="B387">
        <v>96559106</v>
      </c>
      <c r="C387" s="1">
        <v>42802.990914351853</v>
      </c>
      <c r="D387" s="1">
        <v>42802.99428240741</v>
      </c>
      <c r="E387" t="s">
        <v>2757</v>
      </c>
      <c r="J387" t="s">
        <v>577</v>
      </c>
      <c r="K387" t="s">
        <v>189</v>
      </c>
      <c r="M387" t="s">
        <v>2758</v>
      </c>
      <c r="N387" t="s">
        <v>172</v>
      </c>
      <c r="P387">
        <v>4</v>
      </c>
      <c r="Q387">
        <v>4</v>
      </c>
      <c r="R387">
        <v>4</v>
      </c>
      <c r="S387">
        <v>5</v>
      </c>
      <c r="T387">
        <v>5</v>
      </c>
      <c r="U387">
        <v>2</v>
      </c>
      <c r="V387">
        <v>4</v>
      </c>
      <c r="W387">
        <v>4</v>
      </c>
      <c r="X387">
        <v>4</v>
      </c>
      <c r="Y387">
        <v>4</v>
      </c>
      <c r="Z387">
        <v>3</v>
      </c>
      <c r="AB387" t="s">
        <v>174</v>
      </c>
      <c r="AD387" t="s">
        <v>160</v>
      </c>
      <c r="AM387" t="s">
        <v>162</v>
      </c>
      <c r="AN387" t="s">
        <v>232</v>
      </c>
      <c r="AW387" t="s">
        <v>296</v>
      </c>
      <c r="BK387" t="s">
        <v>124</v>
      </c>
      <c r="BL387" t="s">
        <v>124</v>
      </c>
      <c r="BM387" t="s">
        <v>184</v>
      </c>
      <c r="BN387" t="s">
        <v>176</v>
      </c>
      <c r="BO387" t="s">
        <v>260</v>
      </c>
      <c r="BP387" t="s">
        <v>119</v>
      </c>
      <c r="BS387" t="s">
        <v>164</v>
      </c>
      <c r="BT387" t="s">
        <v>142</v>
      </c>
      <c r="BX387" t="s">
        <v>119</v>
      </c>
      <c r="BZ387" t="s">
        <v>120</v>
      </c>
      <c r="CF387" t="s">
        <v>122</v>
      </c>
      <c r="CI387" t="s">
        <v>2759</v>
      </c>
      <c r="CJ387" t="s">
        <v>124</v>
      </c>
      <c r="CK387" t="s">
        <v>256</v>
      </c>
      <c r="CM387" t="s">
        <v>214</v>
      </c>
      <c r="CN387" t="s">
        <v>215</v>
      </c>
      <c r="CR387" t="s">
        <v>178</v>
      </c>
      <c r="DA387" t="s">
        <v>151</v>
      </c>
      <c r="DB387" t="s">
        <v>128</v>
      </c>
      <c r="DG387" s="16" t="str">
        <f t="shared" ref="DG387:DG450" si="36">IF(ISBLANK(CN387)*1+ISBLANK(CO387)*1+ISBLANK(CP387)*1=3,"No","Yes")</f>
        <v>Yes</v>
      </c>
      <c r="DH387" s="24" t="str">
        <f t="shared" ref="DH387:DH450" si="37">IF(COUNTBLANK(J387:L387)-3=0,"No Response to #1","")</f>
        <v/>
      </c>
      <c r="DI387" s="24" t="str">
        <f t="shared" ref="DI387:DI450" si="38">IF(COUNTBLANK(M387:O387)-3=0,"No Response to #2","")</f>
        <v/>
      </c>
      <c r="DJ387" t="str">
        <f t="shared" ref="DJ387:DJ450" si="39">IF(COUNTBLANK(AB387:BG387)-32=0,"No Response to #6","")</f>
        <v/>
      </c>
      <c r="DK387" t="str">
        <f t="shared" ref="DK387:DK450" si="40">IF(COUNTBLANK(BP387:BW387)-8=0,"No Response to #11","")</f>
        <v/>
      </c>
      <c r="DL387" t="str">
        <f t="shared" ref="DL387:DL450" si="41">IF(COUNTBLANK(BX387:CF387)-9=0,"No Response to #12","")</f>
        <v/>
      </c>
    </row>
    <row r="388" spans="1:116" hidden="1">
      <c r="A388">
        <v>5279132019</v>
      </c>
      <c r="B388">
        <v>96559106</v>
      </c>
      <c r="C388" s="1">
        <v>42802.988657407404</v>
      </c>
      <c r="D388" s="1">
        <v>42802.991273148145</v>
      </c>
      <c r="E388" t="s">
        <v>2760</v>
      </c>
      <c r="P388">
        <v>3</v>
      </c>
      <c r="Q388">
        <v>3</v>
      </c>
      <c r="R388">
        <v>4</v>
      </c>
      <c r="S388">
        <v>4</v>
      </c>
      <c r="T388">
        <v>3</v>
      </c>
      <c r="U388">
        <v>2</v>
      </c>
      <c r="V388">
        <v>3</v>
      </c>
      <c r="W388">
        <v>3</v>
      </c>
      <c r="X388">
        <v>3</v>
      </c>
      <c r="Y388">
        <v>3</v>
      </c>
      <c r="Z388">
        <v>3</v>
      </c>
      <c r="AM388" t="s">
        <v>162</v>
      </c>
      <c r="AP388" t="s">
        <v>135</v>
      </c>
      <c r="BB388" t="s">
        <v>137</v>
      </c>
      <c r="BC388" t="s">
        <v>196</v>
      </c>
      <c r="BI388" t="s">
        <v>124</v>
      </c>
      <c r="BJ388" t="s">
        <v>124</v>
      </c>
      <c r="BK388" t="s">
        <v>124</v>
      </c>
      <c r="BL388" t="s">
        <v>124</v>
      </c>
      <c r="BM388" t="s">
        <v>352</v>
      </c>
      <c r="BN388" t="s">
        <v>117</v>
      </c>
      <c r="BO388" t="s">
        <v>353</v>
      </c>
      <c r="BP388" t="s">
        <v>119</v>
      </c>
      <c r="BR388" t="s">
        <v>120</v>
      </c>
      <c r="BU388" t="s">
        <v>121</v>
      </c>
      <c r="BX388" t="s">
        <v>119</v>
      </c>
      <c r="BZ388" t="s">
        <v>120</v>
      </c>
      <c r="CB388" t="s">
        <v>121</v>
      </c>
      <c r="CJ388" t="s">
        <v>124</v>
      </c>
      <c r="CK388" t="s">
        <v>125</v>
      </c>
      <c r="CM388" t="s">
        <v>214</v>
      </c>
      <c r="CN388" t="s">
        <v>215</v>
      </c>
      <c r="CR388" t="s">
        <v>178</v>
      </c>
      <c r="DA388" t="s">
        <v>151</v>
      </c>
      <c r="DG388" s="16" t="str">
        <f t="shared" si="36"/>
        <v>Yes</v>
      </c>
      <c r="DH388" s="24" t="str">
        <f t="shared" si="37"/>
        <v>No Response to #1</v>
      </c>
      <c r="DI388" s="24" t="str">
        <f t="shared" si="38"/>
        <v>No Response to #2</v>
      </c>
      <c r="DJ388" t="str">
        <f t="shared" si="39"/>
        <v/>
      </c>
      <c r="DK388" t="str">
        <f t="shared" si="40"/>
        <v/>
      </c>
      <c r="DL388" t="str">
        <f t="shared" si="41"/>
        <v/>
      </c>
    </row>
    <row r="389" spans="1:116">
      <c r="A389">
        <v>5279110322</v>
      </c>
      <c r="B389">
        <v>96559106</v>
      </c>
      <c r="C389" s="1">
        <v>42802.970081018517</v>
      </c>
      <c r="D389" s="1">
        <v>42802.977534722224</v>
      </c>
      <c r="E389" t="s">
        <v>2761</v>
      </c>
      <c r="J389" t="s">
        <v>2762</v>
      </c>
      <c r="K389" t="s">
        <v>643</v>
      </c>
      <c r="L389" t="s">
        <v>2763</v>
      </c>
      <c r="M389" t="s">
        <v>2764</v>
      </c>
      <c r="N389" t="s">
        <v>2765</v>
      </c>
      <c r="O389" t="s">
        <v>2766</v>
      </c>
      <c r="P389">
        <v>5</v>
      </c>
      <c r="Q389">
        <v>5</v>
      </c>
      <c r="R389">
        <v>3</v>
      </c>
      <c r="S389">
        <v>4</v>
      </c>
      <c r="T389">
        <v>4</v>
      </c>
      <c r="U389">
        <v>4</v>
      </c>
      <c r="V389">
        <v>3</v>
      </c>
      <c r="W389">
        <v>1</v>
      </c>
      <c r="X389">
        <v>1</v>
      </c>
      <c r="Y389">
        <v>1</v>
      </c>
      <c r="Z389">
        <v>1</v>
      </c>
      <c r="AB389" t="s">
        <v>174</v>
      </c>
      <c r="AF389" t="s">
        <v>366</v>
      </c>
      <c r="AL389" t="s">
        <v>284</v>
      </c>
      <c r="AM389" t="s">
        <v>162</v>
      </c>
      <c r="AN389" t="s">
        <v>232</v>
      </c>
      <c r="BI389" t="s">
        <v>124</v>
      </c>
      <c r="BJ389" t="s">
        <v>124</v>
      </c>
      <c r="BK389" t="s">
        <v>124</v>
      </c>
      <c r="BL389" t="s">
        <v>124</v>
      </c>
      <c r="BM389" t="s">
        <v>175</v>
      </c>
      <c r="BN389" t="s">
        <v>176</v>
      </c>
      <c r="BO389" t="s">
        <v>118</v>
      </c>
      <c r="BP389" t="s">
        <v>119</v>
      </c>
      <c r="BS389" t="s">
        <v>164</v>
      </c>
      <c r="BV389" t="s">
        <v>165</v>
      </c>
      <c r="BX389" t="s">
        <v>119</v>
      </c>
      <c r="CD389" t="s">
        <v>165</v>
      </c>
      <c r="CF389" t="s">
        <v>122</v>
      </c>
      <c r="CG389" t="s">
        <v>2767</v>
      </c>
      <c r="CH389" t="s">
        <v>2768</v>
      </c>
      <c r="CI389" t="s">
        <v>2769</v>
      </c>
      <c r="CJ389" t="s">
        <v>124</v>
      </c>
      <c r="CK389" t="s">
        <v>256</v>
      </c>
      <c r="CM389" t="s">
        <v>146</v>
      </c>
      <c r="CU389" t="s">
        <v>518</v>
      </c>
      <c r="CW389" t="s">
        <v>2770</v>
      </c>
      <c r="DB389" t="s">
        <v>128</v>
      </c>
      <c r="DG389" s="16" t="str">
        <f t="shared" si="36"/>
        <v>No</v>
      </c>
      <c r="DH389" s="24" t="str">
        <f t="shared" si="37"/>
        <v/>
      </c>
      <c r="DI389" s="24" t="str">
        <f t="shared" si="38"/>
        <v/>
      </c>
      <c r="DJ389" t="str">
        <f t="shared" si="39"/>
        <v/>
      </c>
      <c r="DK389" t="str">
        <f t="shared" si="40"/>
        <v/>
      </c>
      <c r="DL389" t="str">
        <f t="shared" si="41"/>
        <v/>
      </c>
    </row>
    <row r="390" spans="1:116">
      <c r="A390">
        <v>5279045578</v>
      </c>
      <c r="B390">
        <v>96559106</v>
      </c>
      <c r="C390" s="1">
        <v>42802.927303240744</v>
      </c>
      <c r="D390" s="1">
        <v>42802.939722222225</v>
      </c>
      <c r="E390" t="s">
        <v>2771</v>
      </c>
      <c r="J390" t="s">
        <v>2772</v>
      </c>
      <c r="K390" t="s">
        <v>1468</v>
      </c>
      <c r="L390" t="s">
        <v>488</v>
      </c>
      <c r="M390" t="s">
        <v>2773</v>
      </c>
      <c r="N390" t="s">
        <v>2774</v>
      </c>
      <c r="O390" t="s">
        <v>2775</v>
      </c>
      <c r="P390">
        <v>3</v>
      </c>
      <c r="Q390">
        <v>4</v>
      </c>
      <c r="R390">
        <v>5</v>
      </c>
      <c r="S390">
        <v>3</v>
      </c>
      <c r="T390">
        <v>4</v>
      </c>
      <c r="U390">
        <v>4</v>
      </c>
      <c r="V390">
        <v>5</v>
      </c>
      <c r="W390">
        <v>4</v>
      </c>
      <c r="X390">
        <v>5</v>
      </c>
      <c r="Y390">
        <v>4</v>
      </c>
      <c r="Z390">
        <v>5</v>
      </c>
      <c r="AA390" t="s">
        <v>2776</v>
      </c>
      <c r="AB390" t="s">
        <v>174</v>
      </c>
      <c r="AC390" t="s">
        <v>159</v>
      </c>
      <c r="AD390" t="s">
        <v>160</v>
      </c>
      <c r="AE390" t="s">
        <v>221</v>
      </c>
      <c r="AF390" t="s">
        <v>366</v>
      </c>
      <c r="AG390" t="s">
        <v>351</v>
      </c>
      <c r="AH390" t="s">
        <v>244</v>
      </c>
      <c r="AI390" t="s">
        <v>383</v>
      </c>
      <c r="AJ390" t="s">
        <v>209</v>
      </c>
      <c r="AK390" t="s">
        <v>161</v>
      </c>
      <c r="AL390" t="s">
        <v>284</v>
      </c>
      <c r="AM390" t="s">
        <v>162</v>
      </c>
      <c r="AN390" t="s">
        <v>232</v>
      </c>
      <c r="AO390" t="s">
        <v>332</v>
      </c>
      <c r="AP390" t="s">
        <v>135</v>
      </c>
      <c r="AQ390" t="s">
        <v>538</v>
      </c>
      <c r="AR390" t="s">
        <v>136</v>
      </c>
      <c r="AS390" t="s">
        <v>110</v>
      </c>
      <c r="AT390" t="s">
        <v>295</v>
      </c>
      <c r="AU390" t="s">
        <v>111</v>
      </c>
      <c r="AV390" t="s">
        <v>112</v>
      </c>
      <c r="AW390" t="s">
        <v>296</v>
      </c>
      <c r="AX390" t="s">
        <v>360</v>
      </c>
      <c r="AY390" t="s">
        <v>163</v>
      </c>
      <c r="AZ390" t="s">
        <v>194</v>
      </c>
      <c r="BA390" t="s">
        <v>195</v>
      </c>
      <c r="BB390" t="s">
        <v>137</v>
      </c>
      <c r="BC390" t="s">
        <v>196</v>
      </c>
      <c r="BD390" t="s">
        <v>138</v>
      </c>
      <c r="BE390" t="s">
        <v>285</v>
      </c>
      <c r="BF390" t="s">
        <v>113</v>
      </c>
      <c r="BG390" t="s">
        <v>114</v>
      </c>
      <c r="BH390" t="s">
        <v>332</v>
      </c>
      <c r="BI390" t="s">
        <v>124</v>
      </c>
      <c r="BJ390" t="s">
        <v>124</v>
      </c>
      <c r="BK390" t="s">
        <v>124</v>
      </c>
      <c r="BL390" t="s">
        <v>124</v>
      </c>
      <c r="BM390" t="s">
        <v>352</v>
      </c>
      <c r="BN390" t="s">
        <v>176</v>
      </c>
      <c r="BO390" t="s">
        <v>141</v>
      </c>
      <c r="BP390" t="s">
        <v>119</v>
      </c>
      <c r="BQ390" t="s">
        <v>339</v>
      </c>
      <c r="BR390" t="s">
        <v>120</v>
      </c>
      <c r="BS390" t="s">
        <v>164</v>
      </c>
      <c r="BT390" t="s">
        <v>142</v>
      </c>
      <c r="BU390" t="s">
        <v>121</v>
      </c>
      <c r="BV390" t="s">
        <v>165</v>
      </c>
      <c r="BW390" t="s">
        <v>480</v>
      </c>
      <c r="BX390" t="s">
        <v>119</v>
      </c>
      <c r="BY390" t="s">
        <v>339</v>
      </c>
      <c r="BZ390" t="s">
        <v>120</v>
      </c>
      <c r="CA390" t="s">
        <v>142</v>
      </c>
      <c r="CB390" t="s">
        <v>121</v>
      </c>
      <c r="CC390" t="s">
        <v>233</v>
      </c>
      <c r="CD390" t="s">
        <v>165</v>
      </c>
      <c r="CE390" t="s">
        <v>632</v>
      </c>
      <c r="CF390" t="s">
        <v>122</v>
      </c>
      <c r="CG390" t="s">
        <v>2777</v>
      </c>
      <c r="CH390" t="s">
        <v>2778</v>
      </c>
      <c r="CI390" t="s">
        <v>2779</v>
      </c>
      <c r="CJ390" t="s">
        <v>124</v>
      </c>
      <c r="CK390" t="s">
        <v>213</v>
      </c>
      <c r="CM390" t="s">
        <v>146</v>
      </c>
      <c r="CS390" t="s">
        <v>127</v>
      </c>
      <c r="CV390" t="s">
        <v>249</v>
      </c>
      <c r="CW390" t="s">
        <v>195</v>
      </c>
      <c r="CX390" t="s">
        <v>149</v>
      </c>
      <c r="CZ390" t="s">
        <v>343</v>
      </c>
      <c r="DA390" t="s">
        <v>151</v>
      </c>
      <c r="DE390" t="s">
        <v>144</v>
      </c>
      <c r="DF390" t="s">
        <v>2780</v>
      </c>
      <c r="DG390" s="16" t="str">
        <f t="shared" si="36"/>
        <v>No</v>
      </c>
      <c r="DH390" s="24" t="str">
        <f t="shared" si="37"/>
        <v/>
      </c>
      <c r="DI390" s="24" t="str">
        <f t="shared" si="38"/>
        <v/>
      </c>
      <c r="DJ390" t="str">
        <f t="shared" si="39"/>
        <v/>
      </c>
      <c r="DK390" t="str">
        <f t="shared" si="40"/>
        <v/>
      </c>
      <c r="DL390" t="str">
        <f t="shared" si="41"/>
        <v/>
      </c>
    </row>
    <row r="391" spans="1:116" hidden="1">
      <c r="A391">
        <v>5279003615</v>
      </c>
      <c r="B391">
        <v>96559106</v>
      </c>
      <c r="C391" s="1">
        <v>42802.914930555555</v>
      </c>
      <c r="D391" s="1">
        <v>42802.918217592596</v>
      </c>
      <c r="E391" t="s">
        <v>2781</v>
      </c>
      <c r="J391" t="s">
        <v>356</v>
      </c>
      <c r="K391" t="s">
        <v>2782</v>
      </c>
      <c r="P391">
        <v>3</v>
      </c>
      <c r="Q391">
        <v>5</v>
      </c>
      <c r="R391">
        <v>4</v>
      </c>
      <c r="T391">
        <v>2</v>
      </c>
      <c r="Y391">
        <v>4</v>
      </c>
      <c r="AE391" t="s">
        <v>221</v>
      </c>
      <c r="AF391" t="s">
        <v>366</v>
      </c>
      <c r="AJ391" t="s">
        <v>209</v>
      </c>
      <c r="AN391" t="s">
        <v>232</v>
      </c>
      <c r="AP391" t="s">
        <v>135</v>
      </c>
      <c r="AV391" t="s">
        <v>112</v>
      </c>
      <c r="BI391" t="s">
        <v>115</v>
      </c>
      <c r="BJ391" t="s">
        <v>115</v>
      </c>
      <c r="BK391" t="s">
        <v>124</v>
      </c>
      <c r="BL391" t="s">
        <v>124</v>
      </c>
      <c r="BM391" t="s">
        <v>175</v>
      </c>
      <c r="BN391" t="s">
        <v>176</v>
      </c>
      <c r="BO391" t="s">
        <v>260</v>
      </c>
      <c r="BQ391" t="s">
        <v>339</v>
      </c>
      <c r="BS391" t="s">
        <v>164</v>
      </c>
      <c r="BV391" t="s">
        <v>165</v>
      </c>
      <c r="BY391" t="s">
        <v>339</v>
      </c>
      <c r="CD391" t="s">
        <v>165</v>
      </c>
      <c r="CJ391" t="s">
        <v>124</v>
      </c>
      <c r="CK391" t="s">
        <v>256</v>
      </c>
      <c r="CM391" t="s">
        <v>126</v>
      </c>
      <c r="CT391" t="s">
        <v>147</v>
      </c>
      <c r="CW391" t="s">
        <v>2783</v>
      </c>
      <c r="DA391" t="s">
        <v>151</v>
      </c>
      <c r="DD391" t="s">
        <v>225</v>
      </c>
      <c r="DE391" t="s">
        <v>144</v>
      </c>
      <c r="DF391" t="s">
        <v>2784</v>
      </c>
      <c r="DG391" s="16" t="str">
        <f t="shared" si="36"/>
        <v>No</v>
      </c>
      <c r="DH391" s="24" t="str">
        <f t="shared" si="37"/>
        <v/>
      </c>
      <c r="DI391" s="24" t="str">
        <f t="shared" si="38"/>
        <v>No Response to #2</v>
      </c>
      <c r="DJ391" t="str">
        <f t="shared" si="39"/>
        <v/>
      </c>
      <c r="DK391" t="str">
        <f t="shared" si="40"/>
        <v/>
      </c>
      <c r="DL391" t="str">
        <f t="shared" si="41"/>
        <v/>
      </c>
    </row>
    <row r="392" spans="1:116">
      <c r="A392">
        <v>5278995729</v>
      </c>
      <c r="B392">
        <v>96559106</v>
      </c>
      <c r="C392" s="1">
        <v>42802.908773148149</v>
      </c>
      <c r="D392" s="1">
        <v>42802.914467592593</v>
      </c>
      <c r="E392" t="s">
        <v>2785</v>
      </c>
      <c r="J392" t="s">
        <v>2786</v>
      </c>
      <c r="K392" t="s">
        <v>2787</v>
      </c>
      <c r="L392" t="s">
        <v>2788</v>
      </c>
      <c r="M392" t="s">
        <v>2789</v>
      </c>
      <c r="N392" t="s">
        <v>2790</v>
      </c>
      <c r="O392" t="s">
        <v>2791</v>
      </c>
      <c r="P392">
        <v>2</v>
      </c>
      <c r="Q392">
        <v>4</v>
      </c>
      <c r="R392">
        <v>5</v>
      </c>
      <c r="S392">
        <v>4</v>
      </c>
      <c r="T392">
        <v>1</v>
      </c>
      <c r="U392">
        <v>1</v>
      </c>
      <c r="V392">
        <v>1</v>
      </c>
      <c r="W392">
        <v>1</v>
      </c>
      <c r="X392">
        <v>1</v>
      </c>
      <c r="Y392">
        <v>1</v>
      </c>
      <c r="Z392">
        <v>1</v>
      </c>
      <c r="AA392" t="s">
        <v>2792</v>
      </c>
      <c r="AD392" t="s">
        <v>160</v>
      </c>
      <c r="AH392" t="s">
        <v>244</v>
      </c>
      <c r="AU392" t="s">
        <v>111</v>
      </c>
      <c r="AW392" t="s">
        <v>296</v>
      </c>
      <c r="BG392" t="s">
        <v>114</v>
      </c>
      <c r="BI392" t="s">
        <v>124</v>
      </c>
      <c r="BJ392" t="s">
        <v>124</v>
      </c>
      <c r="BK392" t="s">
        <v>124</v>
      </c>
      <c r="BL392" t="s">
        <v>124</v>
      </c>
      <c r="BM392" t="s">
        <v>352</v>
      </c>
      <c r="BN392" t="s">
        <v>117</v>
      </c>
      <c r="BO392" t="s">
        <v>118</v>
      </c>
      <c r="BP392" t="s">
        <v>119</v>
      </c>
      <c r="BR392" t="s">
        <v>120</v>
      </c>
      <c r="BV392" t="s">
        <v>165</v>
      </c>
      <c r="BX392" t="s">
        <v>119</v>
      </c>
      <c r="BZ392" t="s">
        <v>120</v>
      </c>
      <c r="CC392" t="s">
        <v>233</v>
      </c>
      <c r="CH392" t="s">
        <v>2793</v>
      </c>
      <c r="CI392" t="s">
        <v>2794</v>
      </c>
      <c r="CJ392" t="s">
        <v>124</v>
      </c>
      <c r="CK392" t="s">
        <v>256</v>
      </c>
      <c r="CM392" t="s">
        <v>126</v>
      </c>
      <c r="CO392" s="1">
        <v>42869</v>
      </c>
      <c r="CP392" t="s">
        <v>261</v>
      </c>
      <c r="CT392" t="s">
        <v>147</v>
      </c>
      <c r="CX392" t="s">
        <v>149</v>
      </c>
      <c r="CY392" t="s">
        <v>150</v>
      </c>
      <c r="DA392" t="s">
        <v>151</v>
      </c>
      <c r="DB392" t="s">
        <v>128</v>
      </c>
      <c r="DG392" s="16" t="str">
        <f t="shared" si="36"/>
        <v>Yes</v>
      </c>
      <c r="DH392" s="24" t="str">
        <f t="shared" si="37"/>
        <v/>
      </c>
      <c r="DI392" s="24" t="str">
        <f t="shared" si="38"/>
        <v/>
      </c>
      <c r="DJ392" t="str">
        <f t="shared" si="39"/>
        <v/>
      </c>
      <c r="DK392" t="str">
        <f t="shared" si="40"/>
        <v/>
      </c>
      <c r="DL392" t="str">
        <f t="shared" si="41"/>
        <v/>
      </c>
    </row>
    <row r="393" spans="1:116">
      <c r="A393">
        <v>5278994961</v>
      </c>
      <c r="B393">
        <v>96559106</v>
      </c>
      <c r="C393" s="1">
        <v>42802.905439814815</v>
      </c>
      <c r="D393" s="1">
        <v>42802.914085648146</v>
      </c>
      <c r="E393" t="s">
        <v>367</v>
      </c>
      <c r="J393" t="s">
        <v>2795</v>
      </c>
      <c r="K393" t="s">
        <v>2796</v>
      </c>
      <c r="L393" t="s">
        <v>2797</v>
      </c>
      <c r="M393" t="s">
        <v>2798</v>
      </c>
      <c r="N393" t="s">
        <v>2799</v>
      </c>
      <c r="O393" t="s">
        <v>2800</v>
      </c>
      <c r="P393">
        <v>5</v>
      </c>
      <c r="Q393">
        <v>5</v>
      </c>
      <c r="R393">
        <v>4</v>
      </c>
      <c r="S393">
        <v>5</v>
      </c>
      <c r="T393">
        <v>3</v>
      </c>
      <c r="U393">
        <v>3</v>
      </c>
      <c r="V393">
        <v>4</v>
      </c>
      <c r="X393">
        <v>4</v>
      </c>
      <c r="Y393">
        <v>3</v>
      </c>
      <c r="Z393">
        <v>3</v>
      </c>
      <c r="AB393" t="s">
        <v>174</v>
      </c>
      <c r="AC393" t="s">
        <v>159</v>
      </c>
      <c r="AD393" t="s">
        <v>160</v>
      </c>
      <c r="AE393" t="s">
        <v>221</v>
      </c>
      <c r="AL393" t="s">
        <v>284</v>
      </c>
      <c r="AM393" t="s">
        <v>162</v>
      </c>
      <c r="AN393" t="s">
        <v>232</v>
      </c>
      <c r="BI393" t="s">
        <v>115</v>
      </c>
      <c r="BJ393" t="s">
        <v>115</v>
      </c>
      <c r="BM393" t="s">
        <v>140</v>
      </c>
      <c r="BN393" t="s">
        <v>117</v>
      </c>
      <c r="BO393" t="s">
        <v>185</v>
      </c>
      <c r="BP393" t="s">
        <v>119</v>
      </c>
      <c r="BT393" t="s">
        <v>142</v>
      </c>
      <c r="CJ393" t="s">
        <v>124</v>
      </c>
      <c r="CK393" t="s">
        <v>256</v>
      </c>
      <c r="CM393" t="s">
        <v>214</v>
      </c>
      <c r="CN393" t="s">
        <v>215</v>
      </c>
      <c r="CO393" s="1">
        <v>42869</v>
      </c>
      <c r="CS393" t="s">
        <v>127</v>
      </c>
      <c r="DG393" s="16" t="str">
        <f t="shared" si="36"/>
        <v>Yes</v>
      </c>
      <c r="DH393" s="24" t="str">
        <f t="shared" si="37"/>
        <v/>
      </c>
      <c r="DI393" s="24" t="str">
        <f t="shared" si="38"/>
        <v/>
      </c>
      <c r="DJ393" t="str">
        <f t="shared" si="39"/>
        <v/>
      </c>
      <c r="DK393" t="str">
        <f t="shared" si="40"/>
        <v/>
      </c>
      <c r="DL393" t="str">
        <f t="shared" si="41"/>
        <v>No Response to #12</v>
      </c>
    </row>
    <row r="394" spans="1:116" hidden="1">
      <c r="A394">
        <v>5278980224</v>
      </c>
      <c r="B394">
        <v>96559106</v>
      </c>
      <c r="C394" s="1">
        <v>42802.901608796295</v>
      </c>
      <c r="D394" s="1">
        <v>42802.907071759262</v>
      </c>
      <c r="E394" t="s">
        <v>2801</v>
      </c>
      <c r="P394">
        <v>5</v>
      </c>
      <c r="Q394">
        <v>5</v>
      </c>
      <c r="R394">
        <v>5</v>
      </c>
      <c r="S394">
        <v>5</v>
      </c>
      <c r="T394">
        <v>1</v>
      </c>
      <c r="U394">
        <v>2</v>
      </c>
      <c r="AA394" t="s">
        <v>2802</v>
      </c>
      <c r="AB394" t="s">
        <v>174</v>
      </c>
      <c r="AC394" t="s">
        <v>159</v>
      </c>
      <c r="AD394" t="s">
        <v>160</v>
      </c>
      <c r="AE394" t="s">
        <v>221</v>
      </c>
      <c r="AH394" t="s">
        <v>244</v>
      </c>
      <c r="AM394" t="s">
        <v>162</v>
      </c>
      <c r="AP394" t="s">
        <v>135</v>
      </c>
      <c r="BH394" t="s">
        <v>2803</v>
      </c>
      <c r="BI394" t="s">
        <v>124</v>
      </c>
      <c r="BJ394" t="s">
        <v>124</v>
      </c>
      <c r="BK394" t="s">
        <v>124</v>
      </c>
      <c r="BL394" t="s">
        <v>124</v>
      </c>
      <c r="BM394" t="s">
        <v>175</v>
      </c>
      <c r="BN394" t="s">
        <v>222</v>
      </c>
      <c r="BP394" t="s">
        <v>119</v>
      </c>
      <c r="BS394" t="s">
        <v>164</v>
      </c>
      <c r="BW394" t="s">
        <v>480</v>
      </c>
      <c r="BX394" t="s">
        <v>119</v>
      </c>
      <c r="CE394" t="s">
        <v>632</v>
      </c>
      <c r="CF394" t="s">
        <v>122</v>
      </c>
      <c r="CJ394" t="s">
        <v>124</v>
      </c>
      <c r="CK394" t="s">
        <v>256</v>
      </c>
      <c r="CM394" t="s">
        <v>214</v>
      </c>
      <c r="CN394" t="s">
        <v>215</v>
      </c>
      <c r="CS394" t="s">
        <v>127</v>
      </c>
      <c r="CW394" t="s">
        <v>2804</v>
      </c>
      <c r="DA394" t="s">
        <v>151</v>
      </c>
      <c r="DB394" t="s">
        <v>128</v>
      </c>
      <c r="DG394" s="16" t="str">
        <f t="shared" si="36"/>
        <v>Yes</v>
      </c>
      <c r="DH394" s="24" t="str">
        <f t="shared" si="37"/>
        <v>No Response to #1</v>
      </c>
      <c r="DI394" s="24" t="str">
        <f t="shared" si="38"/>
        <v>No Response to #2</v>
      </c>
      <c r="DJ394" t="str">
        <f t="shared" si="39"/>
        <v/>
      </c>
      <c r="DK394" t="str">
        <f t="shared" si="40"/>
        <v/>
      </c>
      <c r="DL394" t="str">
        <f t="shared" si="41"/>
        <v/>
      </c>
    </row>
    <row r="395" spans="1:116">
      <c r="A395">
        <v>5278958415</v>
      </c>
      <c r="B395">
        <v>96559106</v>
      </c>
      <c r="C395" s="1">
        <v>42802.891006944446</v>
      </c>
      <c r="D395" s="1">
        <v>42802.896574074075</v>
      </c>
      <c r="E395" t="s">
        <v>2805</v>
      </c>
      <c r="J395" t="s">
        <v>577</v>
      </c>
      <c r="K395" t="s">
        <v>203</v>
      </c>
      <c r="L395" t="s">
        <v>2806</v>
      </c>
      <c r="M395" t="s">
        <v>2807</v>
      </c>
      <c r="N395" t="s">
        <v>2808</v>
      </c>
      <c r="O395" t="s">
        <v>163</v>
      </c>
      <c r="P395">
        <v>4</v>
      </c>
      <c r="Q395">
        <v>5</v>
      </c>
      <c r="R395">
        <v>5</v>
      </c>
      <c r="S395">
        <v>5</v>
      </c>
      <c r="T395">
        <v>1</v>
      </c>
      <c r="U395">
        <v>5</v>
      </c>
      <c r="Y395">
        <v>2</v>
      </c>
      <c r="AA395" t="s">
        <v>2809</v>
      </c>
      <c r="AB395" t="s">
        <v>174</v>
      </c>
      <c r="AC395" t="s">
        <v>159</v>
      </c>
      <c r="AE395" t="s">
        <v>221</v>
      </c>
      <c r="AL395" t="s">
        <v>284</v>
      </c>
      <c r="AN395" t="s">
        <v>232</v>
      </c>
      <c r="BI395" t="s">
        <v>115</v>
      </c>
      <c r="BJ395" t="s">
        <v>115</v>
      </c>
      <c r="BK395" t="s">
        <v>124</v>
      </c>
      <c r="BL395" t="s">
        <v>124</v>
      </c>
      <c r="BM395" t="s">
        <v>175</v>
      </c>
      <c r="BN395" t="s">
        <v>176</v>
      </c>
      <c r="BO395" t="s">
        <v>118</v>
      </c>
      <c r="BR395" t="s">
        <v>120</v>
      </c>
      <c r="BT395" t="s">
        <v>142</v>
      </c>
      <c r="BU395" t="s">
        <v>121</v>
      </c>
      <c r="BZ395" t="s">
        <v>120</v>
      </c>
      <c r="CA395" t="s">
        <v>142</v>
      </c>
      <c r="CB395" t="s">
        <v>121</v>
      </c>
      <c r="CG395" t="s">
        <v>2810</v>
      </c>
      <c r="CJ395" t="s">
        <v>124</v>
      </c>
      <c r="CK395" t="s">
        <v>213</v>
      </c>
      <c r="CM395" t="s">
        <v>214</v>
      </c>
      <c r="CN395" t="s">
        <v>215</v>
      </c>
      <c r="CR395" t="s">
        <v>178</v>
      </c>
      <c r="CS395" t="s">
        <v>127</v>
      </c>
      <c r="DB395" t="s">
        <v>128</v>
      </c>
      <c r="DD395" t="s">
        <v>225</v>
      </c>
      <c r="DG395" s="16" t="str">
        <f t="shared" si="36"/>
        <v>Yes</v>
      </c>
      <c r="DH395" s="24" t="str">
        <f t="shared" si="37"/>
        <v/>
      </c>
      <c r="DI395" s="24" t="str">
        <f t="shared" si="38"/>
        <v/>
      </c>
      <c r="DJ395" t="str">
        <f t="shared" si="39"/>
        <v/>
      </c>
      <c r="DK395" t="str">
        <f t="shared" si="40"/>
        <v/>
      </c>
      <c r="DL395" t="str">
        <f t="shared" si="41"/>
        <v/>
      </c>
    </row>
    <row r="396" spans="1:116">
      <c r="A396">
        <v>5278948114</v>
      </c>
      <c r="B396">
        <v>96559106</v>
      </c>
      <c r="C396" s="1">
        <v>42802.877187500002</v>
      </c>
      <c r="D396" s="1">
        <v>42802.891782407409</v>
      </c>
      <c r="E396" t="s">
        <v>2811</v>
      </c>
      <c r="J396" t="s">
        <v>2812</v>
      </c>
      <c r="K396" t="s">
        <v>2813</v>
      </c>
      <c r="L396" t="s">
        <v>346</v>
      </c>
      <c r="M396" t="s">
        <v>2814</v>
      </c>
      <c r="N396" t="s">
        <v>2815</v>
      </c>
      <c r="O396" t="s">
        <v>2816</v>
      </c>
      <c r="P396">
        <v>4</v>
      </c>
      <c r="Q396">
        <v>4</v>
      </c>
      <c r="R396">
        <v>5</v>
      </c>
      <c r="S396">
        <v>4</v>
      </c>
      <c r="T396">
        <v>1</v>
      </c>
      <c r="U396">
        <v>3</v>
      </c>
      <c r="V396">
        <v>4</v>
      </c>
      <c r="W396">
        <v>4</v>
      </c>
      <c r="X396">
        <v>3</v>
      </c>
      <c r="Y396">
        <v>3</v>
      </c>
      <c r="Z396">
        <v>3</v>
      </c>
      <c r="AA396" t="s">
        <v>2817</v>
      </c>
      <c r="AF396" t="s">
        <v>366</v>
      </c>
      <c r="AP396" t="s">
        <v>135</v>
      </c>
      <c r="AR396" t="s">
        <v>136</v>
      </c>
      <c r="AU396" t="s">
        <v>111</v>
      </c>
      <c r="BG396" t="s">
        <v>114</v>
      </c>
      <c r="BI396" t="s">
        <v>124</v>
      </c>
      <c r="BJ396" t="s">
        <v>124</v>
      </c>
      <c r="BK396" t="s">
        <v>124</v>
      </c>
      <c r="BL396" t="s">
        <v>124</v>
      </c>
      <c r="BM396" t="s">
        <v>175</v>
      </c>
      <c r="BN396" t="s">
        <v>176</v>
      </c>
      <c r="BO396" t="s">
        <v>118</v>
      </c>
      <c r="BP396" t="s">
        <v>119</v>
      </c>
      <c r="BT396" t="s">
        <v>142</v>
      </c>
      <c r="BV396" t="s">
        <v>165</v>
      </c>
      <c r="BX396" t="s">
        <v>119</v>
      </c>
      <c r="CD396" t="s">
        <v>165</v>
      </c>
      <c r="CF396" t="s">
        <v>122</v>
      </c>
      <c r="CG396" t="s">
        <v>2818</v>
      </c>
      <c r="CH396" t="s">
        <v>2819</v>
      </c>
      <c r="CI396" t="s">
        <v>2820</v>
      </c>
      <c r="CJ396" t="s">
        <v>124</v>
      </c>
      <c r="CK396" t="s">
        <v>256</v>
      </c>
      <c r="CM396" t="s">
        <v>146</v>
      </c>
      <c r="CS396" t="s">
        <v>127</v>
      </c>
      <c r="DA396" t="s">
        <v>151</v>
      </c>
      <c r="DB396" t="s">
        <v>128</v>
      </c>
      <c r="DD396" t="s">
        <v>225</v>
      </c>
      <c r="DG396" s="16" t="str">
        <f t="shared" si="36"/>
        <v>No</v>
      </c>
      <c r="DH396" s="24" t="str">
        <f t="shared" si="37"/>
        <v/>
      </c>
      <c r="DI396" s="24" t="str">
        <f t="shared" si="38"/>
        <v/>
      </c>
      <c r="DJ396" t="str">
        <f t="shared" si="39"/>
        <v/>
      </c>
      <c r="DK396" t="str">
        <f t="shared" si="40"/>
        <v/>
      </c>
      <c r="DL396" t="str">
        <f t="shared" si="41"/>
        <v/>
      </c>
    </row>
    <row r="397" spans="1:116">
      <c r="A397">
        <v>5278944054</v>
      </c>
      <c r="B397">
        <v>96559106</v>
      </c>
      <c r="C397" s="1">
        <v>42802.885324074072</v>
      </c>
      <c r="D397" s="1">
        <v>42802.890046296299</v>
      </c>
      <c r="E397" t="s">
        <v>2821</v>
      </c>
      <c r="J397" t="s">
        <v>654</v>
      </c>
      <c r="K397" t="s">
        <v>189</v>
      </c>
      <c r="L397" t="s">
        <v>335</v>
      </c>
      <c r="M397" t="s">
        <v>2822</v>
      </c>
      <c r="N397" t="s">
        <v>2823</v>
      </c>
      <c r="O397" t="s">
        <v>2824</v>
      </c>
      <c r="P397">
        <v>4</v>
      </c>
      <c r="Q397">
        <v>5</v>
      </c>
      <c r="R397">
        <v>3</v>
      </c>
      <c r="S397">
        <v>4</v>
      </c>
      <c r="T397">
        <v>2</v>
      </c>
      <c r="U397">
        <v>3</v>
      </c>
      <c r="V397">
        <v>4</v>
      </c>
      <c r="W397">
        <v>3</v>
      </c>
      <c r="X397">
        <v>3</v>
      </c>
      <c r="Y397">
        <v>3</v>
      </c>
      <c r="Z397">
        <v>3</v>
      </c>
      <c r="AB397" t="s">
        <v>174</v>
      </c>
      <c r="AD397" t="s">
        <v>160</v>
      </c>
      <c r="AE397" t="s">
        <v>221</v>
      </c>
      <c r="AN397" t="s">
        <v>232</v>
      </c>
      <c r="AS397" t="s">
        <v>110</v>
      </c>
      <c r="AU397" t="s">
        <v>111</v>
      </c>
      <c r="BB397" t="s">
        <v>137</v>
      </c>
      <c r="BI397" t="s">
        <v>124</v>
      </c>
      <c r="BJ397" t="s">
        <v>124</v>
      </c>
      <c r="BK397" t="s">
        <v>124</v>
      </c>
      <c r="BL397" t="s">
        <v>124</v>
      </c>
      <c r="BM397" t="s">
        <v>175</v>
      </c>
      <c r="BN397" t="s">
        <v>176</v>
      </c>
      <c r="BO397" t="s">
        <v>353</v>
      </c>
      <c r="BR397" t="s">
        <v>120</v>
      </c>
      <c r="BS397" t="s">
        <v>164</v>
      </c>
      <c r="BV397" t="s">
        <v>165</v>
      </c>
      <c r="BX397" t="s">
        <v>119</v>
      </c>
      <c r="BZ397" t="s">
        <v>120</v>
      </c>
      <c r="CC397" t="s">
        <v>233</v>
      </c>
      <c r="CD397" t="s">
        <v>165</v>
      </c>
      <c r="CI397" t="s">
        <v>2825</v>
      </c>
      <c r="CJ397" t="s">
        <v>124</v>
      </c>
      <c r="CK397" t="s">
        <v>177</v>
      </c>
      <c r="CM397" t="s">
        <v>214</v>
      </c>
      <c r="CS397" t="s">
        <v>127</v>
      </c>
      <c r="CX397" t="s">
        <v>149</v>
      </c>
      <c r="DA397" t="s">
        <v>151</v>
      </c>
      <c r="DB397" t="s">
        <v>128</v>
      </c>
      <c r="DD397" t="s">
        <v>225</v>
      </c>
      <c r="DG397" s="16" t="str">
        <f t="shared" si="36"/>
        <v>No</v>
      </c>
      <c r="DH397" s="24" t="str">
        <f t="shared" si="37"/>
        <v/>
      </c>
      <c r="DI397" s="24" t="str">
        <f t="shared" si="38"/>
        <v/>
      </c>
      <c r="DJ397" t="str">
        <f t="shared" si="39"/>
        <v/>
      </c>
      <c r="DK397" t="str">
        <f t="shared" si="40"/>
        <v/>
      </c>
      <c r="DL397" t="str">
        <f t="shared" si="41"/>
        <v/>
      </c>
    </row>
    <row r="398" spans="1:116">
      <c r="A398">
        <v>5278920886</v>
      </c>
      <c r="B398">
        <v>96559106</v>
      </c>
      <c r="C398" s="1">
        <v>42802.873645833337</v>
      </c>
      <c r="D398" s="1">
        <v>42802.87939814815</v>
      </c>
      <c r="E398" t="s">
        <v>2826</v>
      </c>
      <c r="J398" t="s">
        <v>1549</v>
      </c>
      <c r="K398" t="s">
        <v>170</v>
      </c>
      <c r="L398" t="s">
        <v>618</v>
      </c>
      <c r="M398" t="s">
        <v>2827</v>
      </c>
      <c r="N398" t="s">
        <v>2828</v>
      </c>
      <c r="O398" t="s">
        <v>2824</v>
      </c>
      <c r="P398">
        <v>4</v>
      </c>
      <c r="Q398">
        <v>4</v>
      </c>
      <c r="R398">
        <v>4</v>
      </c>
      <c r="S398">
        <v>4</v>
      </c>
      <c r="T398">
        <v>2</v>
      </c>
      <c r="U398">
        <v>4</v>
      </c>
      <c r="V398">
        <v>4</v>
      </c>
      <c r="W398">
        <v>3</v>
      </c>
      <c r="X398">
        <v>3</v>
      </c>
      <c r="Y398">
        <v>2</v>
      </c>
      <c r="Z398">
        <v>1</v>
      </c>
      <c r="AB398" t="s">
        <v>174</v>
      </c>
      <c r="AE398" t="s">
        <v>221</v>
      </c>
      <c r="AF398" t="s">
        <v>366</v>
      </c>
      <c r="AG398" t="s">
        <v>351</v>
      </c>
      <c r="AJ398" t="s">
        <v>209</v>
      </c>
      <c r="AL398" t="s">
        <v>284</v>
      </c>
      <c r="AN398" t="s">
        <v>232</v>
      </c>
      <c r="AO398" t="s">
        <v>332</v>
      </c>
      <c r="AP398" t="s">
        <v>135</v>
      </c>
      <c r="BC398" t="s">
        <v>196</v>
      </c>
      <c r="BD398" t="s">
        <v>138</v>
      </c>
      <c r="BI398" t="s">
        <v>115</v>
      </c>
      <c r="BJ398" t="s">
        <v>115</v>
      </c>
      <c r="BK398" t="s">
        <v>124</v>
      </c>
      <c r="BL398" t="s">
        <v>124</v>
      </c>
      <c r="BM398" t="s">
        <v>175</v>
      </c>
      <c r="BN398" t="s">
        <v>176</v>
      </c>
      <c r="BO398" t="s">
        <v>185</v>
      </c>
      <c r="BP398" t="s">
        <v>119</v>
      </c>
      <c r="BR398" t="s">
        <v>120</v>
      </c>
      <c r="BT398" t="s">
        <v>142</v>
      </c>
      <c r="BX398" t="s">
        <v>119</v>
      </c>
      <c r="BZ398" t="s">
        <v>120</v>
      </c>
      <c r="CA398" t="s">
        <v>142</v>
      </c>
      <c r="CH398" t="s">
        <v>2829</v>
      </c>
      <c r="CJ398" t="s">
        <v>124</v>
      </c>
      <c r="CK398" t="s">
        <v>213</v>
      </c>
      <c r="CM398" t="s">
        <v>146</v>
      </c>
      <c r="CO398" s="1">
        <v>42869</v>
      </c>
      <c r="CP398" t="s">
        <v>261</v>
      </c>
      <c r="CQ398" t="s">
        <v>308</v>
      </c>
      <c r="CT398" t="s">
        <v>147</v>
      </c>
      <c r="CY398" t="s">
        <v>150</v>
      </c>
      <c r="DA398" t="s">
        <v>151</v>
      </c>
      <c r="DB398" t="s">
        <v>128</v>
      </c>
      <c r="DG398" s="16" t="str">
        <f t="shared" si="36"/>
        <v>Yes</v>
      </c>
      <c r="DH398" s="24" t="str">
        <f t="shared" si="37"/>
        <v/>
      </c>
      <c r="DI398" s="24" t="str">
        <f t="shared" si="38"/>
        <v/>
      </c>
      <c r="DJ398" t="str">
        <f t="shared" si="39"/>
        <v/>
      </c>
      <c r="DK398" t="str">
        <f t="shared" si="40"/>
        <v/>
      </c>
      <c r="DL398" t="str">
        <f t="shared" si="41"/>
        <v/>
      </c>
    </row>
    <row r="399" spans="1:116" hidden="1">
      <c r="A399">
        <v>5278920703</v>
      </c>
      <c r="B399">
        <v>96559106</v>
      </c>
      <c r="C399" s="1">
        <v>42802.874641203707</v>
      </c>
      <c r="D399" s="1">
        <v>42802.879317129627</v>
      </c>
      <c r="E399" t="s">
        <v>2830</v>
      </c>
      <c r="P399">
        <v>4</v>
      </c>
      <c r="Q399">
        <v>4</v>
      </c>
      <c r="R399">
        <v>4</v>
      </c>
      <c r="S399">
        <v>4</v>
      </c>
      <c r="T399">
        <v>4</v>
      </c>
      <c r="U399">
        <v>3</v>
      </c>
      <c r="V399">
        <v>3</v>
      </c>
      <c r="W399">
        <v>3</v>
      </c>
      <c r="X399">
        <v>3</v>
      </c>
      <c r="Y399">
        <v>3</v>
      </c>
      <c r="Z399">
        <v>3</v>
      </c>
      <c r="AB399" t="s">
        <v>174</v>
      </c>
      <c r="AC399" t="s">
        <v>159</v>
      </c>
      <c r="AD399" t="s">
        <v>160</v>
      </c>
      <c r="AF399" t="s">
        <v>366</v>
      </c>
      <c r="AH399" t="s">
        <v>244</v>
      </c>
      <c r="AJ399" t="s">
        <v>209</v>
      </c>
      <c r="AM399" t="s">
        <v>162</v>
      </c>
      <c r="AN399" t="s">
        <v>232</v>
      </c>
      <c r="AO399" t="s">
        <v>332</v>
      </c>
      <c r="BB399" t="s">
        <v>137</v>
      </c>
      <c r="BC399" t="s">
        <v>196</v>
      </c>
      <c r="BD399" t="s">
        <v>138</v>
      </c>
      <c r="BI399" t="s">
        <v>115</v>
      </c>
      <c r="BJ399" t="s">
        <v>115</v>
      </c>
      <c r="BK399" t="s">
        <v>124</v>
      </c>
      <c r="BL399" t="s">
        <v>124</v>
      </c>
      <c r="BM399" t="s">
        <v>184</v>
      </c>
      <c r="BN399" t="s">
        <v>117</v>
      </c>
      <c r="BO399" t="s">
        <v>286</v>
      </c>
      <c r="BP399" t="s">
        <v>119</v>
      </c>
      <c r="BQ399" t="s">
        <v>339</v>
      </c>
      <c r="BS399" t="s">
        <v>164</v>
      </c>
      <c r="BX399" t="s">
        <v>119</v>
      </c>
      <c r="BY399" t="s">
        <v>339</v>
      </c>
      <c r="BZ399" t="s">
        <v>120</v>
      </c>
      <c r="CJ399" t="s">
        <v>124</v>
      </c>
      <c r="CK399" t="s">
        <v>177</v>
      </c>
      <c r="CM399" t="s">
        <v>214</v>
      </c>
      <c r="CR399" t="s">
        <v>178</v>
      </c>
      <c r="DB399" t="s">
        <v>128</v>
      </c>
      <c r="DD399" t="s">
        <v>225</v>
      </c>
      <c r="DG399" s="16" t="str">
        <f t="shared" si="36"/>
        <v>No</v>
      </c>
      <c r="DH399" s="24" t="str">
        <f t="shared" si="37"/>
        <v>No Response to #1</v>
      </c>
      <c r="DI399" s="24" t="str">
        <f t="shared" si="38"/>
        <v>No Response to #2</v>
      </c>
      <c r="DJ399" t="str">
        <f t="shared" si="39"/>
        <v/>
      </c>
      <c r="DK399" t="str">
        <f t="shared" si="40"/>
        <v/>
      </c>
      <c r="DL399" t="str">
        <f t="shared" si="41"/>
        <v/>
      </c>
    </row>
    <row r="400" spans="1:116">
      <c r="A400">
        <v>5278914845</v>
      </c>
      <c r="B400">
        <v>96559106</v>
      </c>
      <c r="C400" s="1">
        <v>42802.867615740739</v>
      </c>
      <c r="D400" s="1">
        <v>42802.876736111109</v>
      </c>
      <c r="E400" t="s">
        <v>2831</v>
      </c>
      <c r="J400" t="s">
        <v>2832</v>
      </c>
      <c r="K400" t="s">
        <v>2833</v>
      </c>
      <c r="M400" t="s">
        <v>2834</v>
      </c>
      <c r="N400" t="s">
        <v>2835</v>
      </c>
      <c r="P400">
        <v>1</v>
      </c>
      <c r="Q400">
        <v>1</v>
      </c>
      <c r="R400">
        <v>5</v>
      </c>
      <c r="S400">
        <v>5</v>
      </c>
      <c r="T400">
        <v>5</v>
      </c>
      <c r="U400">
        <v>1</v>
      </c>
      <c r="V400">
        <v>1</v>
      </c>
      <c r="W400">
        <v>1</v>
      </c>
      <c r="X400">
        <v>1</v>
      </c>
      <c r="Y400">
        <v>1</v>
      </c>
      <c r="Z400">
        <v>1</v>
      </c>
      <c r="AA400" t="s">
        <v>2836</v>
      </c>
      <c r="AN400" t="s">
        <v>232</v>
      </c>
      <c r="AS400" t="s">
        <v>110</v>
      </c>
      <c r="BB400" t="s">
        <v>137</v>
      </c>
      <c r="BD400" t="s">
        <v>138</v>
      </c>
      <c r="BG400" t="s">
        <v>114</v>
      </c>
      <c r="BI400" t="s">
        <v>115</v>
      </c>
      <c r="BJ400" t="s">
        <v>115</v>
      </c>
      <c r="BK400" t="s">
        <v>124</v>
      </c>
      <c r="BL400" t="s">
        <v>124</v>
      </c>
      <c r="BM400" t="s">
        <v>352</v>
      </c>
      <c r="BN400" t="s">
        <v>117</v>
      </c>
      <c r="BO400" t="s">
        <v>118</v>
      </c>
      <c r="BP400" t="s">
        <v>119</v>
      </c>
      <c r="BR400" t="s">
        <v>120</v>
      </c>
      <c r="BV400" t="s">
        <v>165</v>
      </c>
      <c r="BX400" t="s">
        <v>119</v>
      </c>
      <c r="CA400" t="s">
        <v>142</v>
      </c>
      <c r="CC400" t="s">
        <v>233</v>
      </c>
      <c r="CD400" t="s">
        <v>165</v>
      </c>
      <c r="CF400" t="s">
        <v>122</v>
      </c>
      <c r="CG400" t="s">
        <v>2837</v>
      </c>
      <c r="CH400" t="s">
        <v>2838</v>
      </c>
      <c r="CI400" t="s">
        <v>2839</v>
      </c>
      <c r="CJ400" t="s">
        <v>124</v>
      </c>
      <c r="CK400" t="s">
        <v>144</v>
      </c>
      <c r="CL400" t="s">
        <v>2840</v>
      </c>
      <c r="CM400" t="s">
        <v>126</v>
      </c>
      <c r="CO400" s="1">
        <v>42869</v>
      </c>
      <c r="CP400" t="s">
        <v>261</v>
      </c>
      <c r="CQ400" t="s">
        <v>308</v>
      </c>
      <c r="CS400" t="s">
        <v>127</v>
      </c>
      <c r="CT400" t="s">
        <v>147</v>
      </c>
      <c r="CW400" t="s">
        <v>2841</v>
      </c>
      <c r="CY400" t="s">
        <v>150</v>
      </c>
      <c r="DB400" t="s">
        <v>128</v>
      </c>
      <c r="DG400" s="16" t="str">
        <f t="shared" si="36"/>
        <v>Yes</v>
      </c>
      <c r="DH400" s="24" t="str">
        <f t="shared" si="37"/>
        <v/>
      </c>
      <c r="DI400" s="24" t="str">
        <f t="shared" si="38"/>
        <v/>
      </c>
      <c r="DJ400" t="str">
        <f t="shared" si="39"/>
        <v/>
      </c>
      <c r="DK400" t="str">
        <f t="shared" si="40"/>
        <v/>
      </c>
      <c r="DL400" t="str">
        <f t="shared" si="41"/>
        <v/>
      </c>
    </row>
    <row r="401" spans="1:116" hidden="1">
      <c r="A401">
        <v>5278911631</v>
      </c>
      <c r="B401">
        <v>96559106</v>
      </c>
      <c r="C401" s="1">
        <v>42802.852546296293</v>
      </c>
      <c r="D401" s="1">
        <v>42802.875416666669</v>
      </c>
      <c r="E401" t="s">
        <v>2842</v>
      </c>
      <c r="J401" t="s">
        <v>2843</v>
      </c>
      <c r="K401" t="s">
        <v>786</v>
      </c>
      <c r="L401" t="s">
        <v>2844</v>
      </c>
      <c r="P401">
        <v>3</v>
      </c>
      <c r="Q401">
        <v>2</v>
      </c>
      <c r="R401">
        <v>5</v>
      </c>
      <c r="S401">
        <v>4</v>
      </c>
      <c r="T401">
        <v>2</v>
      </c>
      <c r="U401">
        <v>4</v>
      </c>
      <c r="V401">
        <v>4</v>
      </c>
      <c r="W401">
        <v>3</v>
      </c>
      <c r="X401">
        <v>3</v>
      </c>
      <c r="AO401" t="s">
        <v>332</v>
      </c>
      <c r="AP401" t="s">
        <v>135</v>
      </c>
      <c r="AS401" t="s">
        <v>110</v>
      </c>
      <c r="AU401" t="s">
        <v>111</v>
      </c>
      <c r="BI401" t="s">
        <v>115</v>
      </c>
      <c r="BK401" t="s">
        <v>124</v>
      </c>
      <c r="BL401" t="s">
        <v>115</v>
      </c>
      <c r="BM401" t="s">
        <v>175</v>
      </c>
      <c r="BN401" t="s">
        <v>176</v>
      </c>
      <c r="BO401" t="s">
        <v>118</v>
      </c>
      <c r="BP401" t="s">
        <v>119</v>
      </c>
      <c r="BR401" t="s">
        <v>120</v>
      </c>
      <c r="BU401" t="s">
        <v>121</v>
      </c>
      <c r="BX401" t="s">
        <v>119</v>
      </c>
      <c r="BZ401" t="s">
        <v>120</v>
      </c>
      <c r="CB401" t="s">
        <v>121</v>
      </c>
      <c r="CG401" t="s">
        <v>2845</v>
      </c>
      <c r="CH401" t="s">
        <v>2846</v>
      </c>
      <c r="CI401" t="s">
        <v>2847</v>
      </c>
      <c r="CJ401" t="s">
        <v>124</v>
      </c>
      <c r="CK401" t="s">
        <v>168</v>
      </c>
      <c r="CM401" t="s">
        <v>146</v>
      </c>
      <c r="CN401" t="s">
        <v>215</v>
      </c>
      <c r="CO401" s="1">
        <v>42869</v>
      </c>
      <c r="CS401" t="s">
        <v>127</v>
      </c>
      <c r="CT401" t="s">
        <v>147</v>
      </c>
      <c r="CX401" t="s">
        <v>149</v>
      </c>
      <c r="CY401" t="s">
        <v>150</v>
      </c>
      <c r="DB401" t="s">
        <v>128</v>
      </c>
      <c r="DE401" t="s">
        <v>144</v>
      </c>
      <c r="DF401" t="s">
        <v>2848</v>
      </c>
      <c r="DG401" s="16" t="str">
        <f t="shared" si="36"/>
        <v>Yes</v>
      </c>
      <c r="DH401" s="24" t="str">
        <f t="shared" si="37"/>
        <v/>
      </c>
      <c r="DI401" s="24" t="str">
        <f t="shared" si="38"/>
        <v>No Response to #2</v>
      </c>
      <c r="DJ401" t="str">
        <f t="shared" si="39"/>
        <v/>
      </c>
      <c r="DK401" t="str">
        <f t="shared" si="40"/>
        <v/>
      </c>
      <c r="DL401" t="str">
        <f t="shared" si="41"/>
        <v/>
      </c>
    </row>
    <row r="402" spans="1:116" hidden="1">
      <c r="A402">
        <v>5278905555</v>
      </c>
      <c r="B402">
        <v>96559106</v>
      </c>
      <c r="C402" s="1">
        <v>42802.868773148148</v>
      </c>
      <c r="D402" s="1">
        <v>42802.872974537036</v>
      </c>
      <c r="E402" t="s">
        <v>2849</v>
      </c>
      <c r="J402" t="s">
        <v>2850</v>
      </c>
      <c r="K402" t="s">
        <v>203</v>
      </c>
      <c r="L402" t="s">
        <v>577</v>
      </c>
      <c r="P402">
        <v>4</v>
      </c>
      <c r="Q402">
        <v>5</v>
      </c>
      <c r="R402">
        <v>5</v>
      </c>
      <c r="S402">
        <v>5</v>
      </c>
      <c r="T402">
        <v>5</v>
      </c>
      <c r="U402">
        <v>3</v>
      </c>
      <c r="V402">
        <v>5</v>
      </c>
      <c r="W402">
        <v>3</v>
      </c>
      <c r="X402">
        <v>3</v>
      </c>
      <c r="Y402">
        <v>4</v>
      </c>
      <c r="Z402">
        <v>3</v>
      </c>
      <c r="AE402" t="s">
        <v>221</v>
      </c>
      <c r="AP402" t="s">
        <v>135</v>
      </c>
      <c r="BB402" t="s">
        <v>137</v>
      </c>
      <c r="BC402" t="s">
        <v>196</v>
      </c>
      <c r="BI402" t="s">
        <v>124</v>
      </c>
      <c r="BJ402" t="s">
        <v>124</v>
      </c>
      <c r="BK402" t="s">
        <v>124</v>
      </c>
      <c r="BL402" t="s">
        <v>124</v>
      </c>
      <c r="BM402" t="s">
        <v>175</v>
      </c>
      <c r="BN402" t="s">
        <v>117</v>
      </c>
      <c r="BO402" t="s">
        <v>118</v>
      </c>
      <c r="BR402" t="s">
        <v>120</v>
      </c>
      <c r="BU402" t="s">
        <v>121</v>
      </c>
      <c r="BV402" t="s">
        <v>165</v>
      </c>
      <c r="CB402" t="s">
        <v>121</v>
      </c>
      <c r="CD402" t="s">
        <v>165</v>
      </c>
      <c r="CF402" t="s">
        <v>122</v>
      </c>
      <c r="CJ402" t="s">
        <v>124</v>
      </c>
      <c r="CK402" t="s">
        <v>213</v>
      </c>
      <c r="CM402" t="s">
        <v>126</v>
      </c>
      <c r="CO402" s="1">
        <v>42869</v>
      </c>
      <c r="CS402" t="s">
        <v>127</v>
      </c>
      <c r="CX402" t="s">
        <v>149</v>
      </c>
      <c r="CY402" t="s">
        <v>150</v>
      </c>
      <c r="DA402" t="s">
        <v>151</v>
      </c>
      <c r="DB402" t="s">
        <v>128</v>
      </c>
      <c r="DG402" s="16" t="str">
        <f t="shared" si="36"/>
        <v>Yes</v>
      </c>
      <c r="DH402" s="24" t="str">
        <f t="shared" si="37"/>
        <v/>
      </c>
      <c r="DI402" s="24" t="str">
        <f t="shared" si="38"/>
        <v>No Response to #2</v>
      </c>
      <c r="DJ402" t="str">
        <f t="shared" si="39"/>
        <v/>
      </c>
      <c r="DK402" t="str">
        <f t="shared" si="40"/>
        <v/>
      </c>
      <c r="DL402" t="str">
        <f t="shared" si="41"/>
        <v/>
      </c>
    </row>
    <row r="403" spans="1:116" hidden="1">
      <c r="A403">
        <v>5278885243</v>
      </c>
      <c r="B403">
        <v>96559106</v>
      </c>
      <c r="C403" s="1">
        <v>42802.862824074073</v>
      </c>
      <c r="D403" s="1">
        <v>42802.867303240739</v>
      </c>
      <c r="E403" t="s">
        <v>2851</v>
      </c>
      <c r="J403" t="s">
        <v>2852</v>
      </c>
      <c r="K403" t="s">
        <v>131</v>
      </c>
      <c r="L403" t="s">
        <v>1625</v>
      </c>
      <c r="P403">
        <v>3</v>
      </c>
      <c r="Q403">
        <v>3</v>
      </c>
      <c r="R403">
        <v>5</v>
      </c>
      <c r="S403">
        <v>5</v>
      </c>
      <c r="T403">
        <v>2</v>
      </c>
      <c r="U403">
        <v>4</v>
      </c>
      <c r="V403">
        <v>3</v>
      </c>
      <c r="W403">
        <v>2</v>
      </c>
      <c r="X403">
        <v>1</v>
      </c>
      <c r="Y403">
        <v>2</v>
      </c>
      <c r="Z403">
        <v>2</v>
      </c>
      <c r="AM403" t="s">
        <v>162</v>
      </c>
      <c r="AP403" t="s">
        <v>135</v>
      </c>
      <c r="AQ403" t="s">
        <v>538</v>
      </c>
      <c r="AS403" t="s">
        <v>110</v>
      </c>
      <c r="AU403" t="s">
        <v>111</v>
      </c>
      <c r="AV403" t="s">
        <v>112</v>
      </c>
      <c r="BB403" t="s">
        <v>137</v>
      </c>
      <c r="BC403" t="s">
        <v>196</v>
      </c>
      <c r="BI403" t="s">
        <v>115</v>
      </c>
      <c r="BJ403" t="s">
        <v>115</v>
      </c>
      <c r="BM403" t="s">
        <v>116</v>
      </c>
      <c r="BN403" t="s">
        <v>117</v>
      </c>
      <c r="BO403" t="s">
        <v>118</v>
      </c>
      <c r="BP403" t="s">
        <v>119</v>
      </c>
      <c r="BR403" t="s">
        <v>120</v>
      </c>
      <c r="BU403" t="s">
        <v>121</v>
      </c>
      <c r="BX403" t="s">
        <v>119</v>
      </c>
      <c r="BZ403" t="s">
        <v>120</v>
      </c>
      <c r="CA403" t="s">
        <v>142</v>
      </c>
      <c r="CJ403" t="s">
        <v>124</v>
      </c>
      <c r="CK403" t="s">
        <v>125</v>
      </c>
      <c r="CM403" t="s">
        <v>126</v>
      </c>
      <c r="CO403" s="1">
        <v>42869</v>
      </c>
      <c r="CP403" t="s">
        <v>261</v>
      </c>
      <c r="CS403" t="s">
        <v>127</v>
      </c>
      <c r="CT403" t="s">
        <v>147</v>
      </c>
      <c r="CY403" t="s">
        <v>150</v>
      </c>
      <c r="DA403" t="s">
        <v>151</v>
      </c>
      <c r="DB403" t="s">
        <v>128</v>
      </c>
      <c r="DG403" s="16" t="str">
        <f t="shared" si="36"/>
        <v>Yes</v>
      </c>
      <c r="DH403" s="24" t="str">
        <f t="shared" si="37"/>
        <v/>
      </c>
      <c r="DI403" s="24" t="str">
        <f t="shared" si="38"/>
        <v>No Response to #2</v>
      </c>
      <c r="DJ403" t="str">
        <f t="shared" si="39"/>
        <v/>
      </c>
      <c r="DK403" t="str">
        <f t="shared" si="40"/>
        <v/>
      </c>
      <c r="DL403" t="str">
        <f t="shared" si="41"/>
        <v/>
      </c>
    </row>
    <row r="404" spans="1:116">
      <c r="A404">
        <v>5278870038</v>
      </c>
      <c r="B404">
        <v>96559106</v>
      </c>
      <c r="C404" s="1">
        <v>42802.856249999997</v>
      </c>
      <c r="D404" s="1">
        <v>42802.863206018519</v>
      </c>
      <c r="E404" t="s">
        <v>2853</v>
      </c>
      <c r="J404" t="s">
        <v>2854</v>
      </c>
      <c r="K404" t="s">
        <v>2855</v>
      </c>
      <c r="L404" t="s">
        <v>321</v>
      </c>
      <c r="M404" t="s">
        <v>2856</v>
      </c>
      <c r="N404" t="s">
        <v>2857</v>
      </c>
      <c r="O404" t="s">
        <v>2858</v>
      </c>
      <c r="P404">
        <v>4</v>
      </c>
      <c r="Q404">
        <v>5</v>
      </c>
      <c r="R404">
        <v>5</v>
      </c>
      <c r="S404">
        <v>5</v>
      </c>
      <c r="T404">
        <v>5</v>
      </c>
      <c r="U404">
        <v>2</v>
      </c>
      <c r="V404">
        <v>2</v>
      </c>
      <c r="W404">
        <v>3</v>
      </c>
      <c r="X404">
        <v>4</v>
      </c>
      <c r="Y404">
        <v>4</v>
      </c>
      <c r="Z404">
        <v>4</v>
      </c>
      <c r="AM404" t="s">
        <v>162</v>
      </c>
      <c r="AP404" t="s">
        <v>135</v>
      </c>
      <c r="AV404" t="s">
        <v>112</v>
      </c>
      <c r="AW404" t="s">
        <v>296</v>
      </c>
      <c r="BB404" t="s">
        <v>137</v>
      </c>
      <c r="BI404" t="s">
        <v>124</v>
      </c>
      <c r="BJ404" t="s">
        <v>124</v>
      </c>
      <c r="BK404" t="s">
        <v>124</v>
      </c>
      <c r="BL404" t="s">
        <v>124</v>
      </c>
      <c r="BM404" t="s">
        <v>352</v>
      </c>
      <c r="BN404" t="s">
        <v>117</v>
      </c>
      <c r="BO404" t="s">
        <v>141</v>
      </c>
      <c r="BR404" t="s">
        <v>120</v>
      </c>
      <c r="BU404" t="s">
        <v>121</v>
      </c>
      <c r="BV404" t="s">
        <v>165</v>
      </c>
      <c r="BZ404" t="s">
        <v>120</v>
      </c>
      <c r="CC404" t="s">
        <v>233</v>
      </c>
      <c r="CF404" t="s">
        <v>122</v>
      </c>
      <c r="CH404" t="s">
        <v>2859</v>
      </c>
      <c r="CJ404" t="s">
        <v>124</v>
      </c>
      <c r="CK404" t="s">
        <v>248</v>
      </c>
      <c r="CM404" t="s">
        <v>214</v>
      </c>
      <c r="CN404" t="s">
        <v>215</v>
      </c>
      <c r="CO404" s="1">
        <v>42869</v>
      </c>
      <c r="CR404" t="s">
        <v>178</v>
      </c>
      <c r="CT404" t="s">
        <v>147</v>
      </c>
      <c r="CX404" t="s">
        <v>149</v>
      </c>
      <c r="DB404" t="s">
        <v>128</v>
      </c>
      <c r="DC404" t="s">
        <v>152</v>
      </c>
      <c r="DG404" s="16" t="str">
        <f t="shared" si="36"/>
        <v>Yes</v>
      </c>
      <c r="DH404" s="24" t="str">
        <f t="shared" si="37"/>
        <v/>
      </c>
      <c r="DI404" s="24" t="str">
        <f t="shared" si="38"/>
        <v/>
      </c>
      <c r="DJ404" t="str">
        <f t="shared" si="39"/>
        <v/>
      </c>
      <c r="DK404" t="str">
        <f t="shared" si="40"/>
        <v/>
      </c>
      <c r="DL404" t="str">
        <f t="shared" si="41"/>
        <v/>
      </c>
    </row>
    <row r="405" spans="1:116" hidden="1">
      <c r="A405">
        <v>5278869292</v>
      </c>
      <c r="B405">
        <v>96559106</v>
      </c>
      <c r="C405" s="1">
        <v>42802.855439814812</v>
      </c>
      <c r="D405" s="1">
        <v>42802.862893518519</v>
      </c>
      <c r="E405" t="s">
        <v>2860</v>
      </c>
      <c r="J405" t="s">
        <v>2861</v>
      </c>
      <c r="K405" t="s">
        <v>2862</v>
      </c>
      <c r="P405">
        <v>5</v>
      </c>
      <c r="Q405">
        <v>5</v>
      </c>
      <c r="S405">
        <v>5</v>
      </c>
      <c r="U405">
        <v>5</v>
      </c>
      <c r="V405">
        <v>4</v>
      </c>
      <c r="W405">
        <v>2</v>
      </c>
      <c r="X405">
        <v>2</v>
      </c>
      <c r="Y405">
        <v>2</v>
      </c>
      <c r="Z405">
        <v>2</v>
      </c>
      <c r="AG405" t="s">
        <v>351</v>
      </c>
      <c r="AI405" t="s">
        <v>383</v>
      </c>
      <c r="AJ405" t="s">
        <v>209</v>
      </c>
      <c r="AL405" t="s">
        <v>284</v>
      </c>
      <c r="AN405" t="s">
        <v>232</v>
      </c>
      <c r="AO405" t="s">
        <v>332</v>
      </c>
      <c r="AP405" t="s">
        <v>135</v>
      </c>
      <c r="AY405" t="s">
        <v>163</v>
      </c>
      <c r="BB405" t="s">
        <v>137</v>
      </c>
      <c r="BC405" t="s">
        <v>196</v>
      </c>
      <c r="BE405" t="s">
        <v>285</v>
      </c>
      <c r="BI405" t="s">
        <v>124</v>
      </c>
      <c r="BJ405" t="s">
        <v>124</v>
      </c>
      <c r="BM405" t="s">
        <v>175</v>
      </c>
      <c r="BO405" t="s">
        <v>185</v>
      </c>
      <c r="BR405" t="s">
        <v>120</v>
      </c>
      <c r="CF405" t="s">
        <v>122</v>
      </c>
      <c r="CJ405" t="s">
        <v>124</v>
      </c>
      <c r="CK405" t="s">
        <v>125</v>
      </c>
      <c r="CO405" s="1">
        <v>42869</v>
      </c>
      <c r="CS405" t="s">
        <v>127</v>
      </c>
      <c r="CT405" t="s">
        <v>147</v>
      </c>
      <c r="CX405" t="s">
        <v>149</v>
      </c>
      <c r="DG405" s="16" t="str">
        <f t="shared" si="36"/>
        <v>Yes</v>
      </c>
      <c r="DH405" s="24" t="str">
        <f t="shared" si="37"/>
        <v/>
      </c>
      <c r="DI405" s="24" t="str">
        <f t="shared" si="38"/>
        <v>No Response to #2</v>
      </c>
      <c r="DJ405" t="str">
        <f t="shared" si="39"/>
        <v/>
      </c>
      <c r="DK405" t="str">
        <f t="shared" si="40"/>
        <v/>
      </c>
      <c r="DL405" t="str">
        <f t="shared" si="41"/>
        <v/>
      </c>
    </row>
    <row r="406" spans="1:116">
      <c r="A406">
        <v>5278834697</v>
      </c>
      <c r="B406">
        <v>96559106</v>
      </c>
      <c r="C406" s="1">
        <v>42802.831076388888</v>
      </c>
      <c r="D406" s="1">
        <v>42802.84820601852</v>
      </c>
      <c r="E406" t="s">
        <v>2863</v>
      </c>
      <c r="J406" t="s">
        <v>189</v>
      </c>
      <c r="K406" t="s">
        <v>972</v>
      </c>
      <c r="L406" t="s">
        <v>2864</v>
      </c>
      <c r="M406" t="s">
        <v>2865</v>
      </c>
      <c r="N406" t="s">
        <v>2866</v>
      </c>
      <c r="O406" t="s">
        <v>2867</v>
      </c>
      <c r="P406">
        <v>3</v>
      </c>
      <c r="Q406">
        <v>5</v>
      </c>
      <c r="R406">
        <v>5</v>
      </c>
      <c r="S406">
        <v>4</v>
      </c>
      <c r="T406">
        <v>4</v>
      </c>
      <c r="U406">
        <v>3</v>
      </c>
      <c r="V406">
        <v>3</v>
      </c>
      <c r="W406">
        <v>3</v>
      </c>
      <c r="X406">
        <v>3</v>
      </c>
      <c r="Y406">
        <v>3</v>
      </c>
      <c r="Z406">
        <v>3</v>
      </c>
      <c r="AA406" t="s">
        <v>2868</v>
      </c>
      <c r="AB406" t="s">
        <v>174</v>
      </c>
      <c r="AC406" t="s">
        <v>159</v>
      </c>
      <c r="AD406" t="s">
        <v>160</v>
      </c>
      <c r="AJ406" t="s">
        <v>209</v>
      </c>
      <c r="AL406" t="s">
        <v>284</v>
      </c>
      <c r="BI406" t="s">
        <v>124</v>
      </c>
      <c r="BJ406" t="s">
        <v>115</v>
      </c>
      <c r="BK406" t="s">
        <v>124</v>
      </c>
      <c r="BL406" t="s">
        <v>124</v>
      </c>
      <c r="BM406" t="s">
        <v>175</v>
      </c>
      <c r="BN406" t="s">
        <v>176</v>
      </c>
      <c r="BO406" t="s">
        <v>118</v>
      </c>
      <c r="BQ406" t="s">
        <v>339</v>
      </c>
      <c r="BR406" t="s">
        <v>120</v>
      </c>
      <c r="BS406" t="s">
        <v>164</v>
      </c>
      <c r="BZ406" t="s">
        <v>120</v>
      </c>
      <c r="CE406" t="s">
        <v>632</v>
      </c>
      <c r="CF406" t="s">
        <v>122</v>
      </c>
      <c r="CG406" t="s">
        <v>2869</v>
      </c>
      <c r="CH406" t="s">
        <v>2870</v>
      </c>
      <c r="CI406" t="s">
        <v>2871</v>
      </c>
      <c r="CJ406" t="s">
        <v>124</v>
      </c>
      <c r="CK406" t="s">
        <v>177</v>
      </c>
      <c r="CM406" t="s">
        <v>214</v>
      </c>
      <c r="CS406" t="s">
        <v>127</v>
      </c>
      <c r="CX406" t="s">
        <v>149</v>
      </c>
      <c r="CY406" t="s">
        <v>150</v>
      </c>
      <c r="DA406" t="s">
        <v>151</v>
      </c>
      <c r="DB406" t="s">
        <v>128</v>
      </c>
      <c r="DG406" s="16" t="str">
        <f t="shared" si="36"/>
        <v>No</v>
      </c>
      <c r="DH406" s="24" t="str">
        <f t="shared" si="37"/>
        <v/>
      </c>
      <c r="DI406" s="24" t="str">
        <f t="shared" si="38"/>
        <v/>
      </c>
      <c r="DJ406" t="str">
        <f t="shared" si="39"/>
        <v/>
      </c>
      <c r="DK406" t="str">
        <f t="shared" si="40"/>
        <v/>
      </c>
      <c r="DL406" t="str">
        <f t="shared" si="41"/>
        <v/>
      </c>
    </row>
    <row r="407" spans="1:116">
      <c r="A407">
        <v>5278825807</v>
      </c>
      <c r="B407">
        <v>96559106</v>
      </c>
      <c r="C407" s="1">
        <v>42802.836377314816</v>
      </c>
      <c r="D407" s="1">
        <v>42802.844409722224</v>
      </c>
      <c r="E407" t="s">
        <v>2872</v>
      </c>
      <c r="J407" t="s">
        <v>2873</v>
      </c>
      <c r="K407" t="s">
        <v>651</v>
      </c>
      <c r="L407" t="s">
        <v>533</v>
      </c>
      <c r="M407" t="s">
        <v>2874</v>
      </c>
      <c r="N407" t="s">
        <v>2873</v>
      </c>
      <c r="O407" t="s">
        <v>2875</v>
      </c>
      <c r="P407">
        <v>1</v>
      </c>
      <c r="Q407">
        <v>5</v>
      </c>
      <c r="R407">
        <v>4</v>
      </c>
      <c r="S407">
        <v>3</v>
      </c>
      <c r="T407">
        <v>2</v>
      </c>
      <c r="U407">
        <v>3</v>
      </c>
      <c r="V407">
        <v>3</v>
      </c>
      <c r="W407">
        <v>3</v>
      </c>
      <c r="X407">
        <v>3</v>
      </c>
      <c r="Y407">
        <v>4</v>
      </c>
      <c r="Z407">
        <v>4</v>
      </c>
      <c r="AA407" t="s">
        <v>2876</v>
      </c>
      <c r="AB407" t="s">
        <v>174</v>
      </c>
      <c r="AD407" t="s">
        <v>160</v>
      </c>
      <c r="AJ407" t="s">
        <v>209</v>
      </c>
      <c r="AM407" t="s">
        <v>162</v>
      </c>
      <c r="AO407" t="s">
        <v>332</v>
      </c>
      <c r="BI407" t="s">
        <v>115</v>
      </c>
      <c r="BJ407" t="s">
        <v>115</v>
      </c>
      <c r="BK407" t="s">
        <v>124</v>
      </c>
      <c r="BL407" t="s">
        <v>124</v>
      </c>
      <c r="BM407" t="s">
        <v>184</v>
      </c>
      <c r="BN407" t="s">
        <v>117</v>
      </c>
      <c r="BO407" t="s">
        <v>353</v>
      </c>
      <c r="BP407" t="s">
        <v>119</v>
      </c>
      <c r="BR407" t="s">
        <v>120</v>
      </c>
      <c r="BU407" t="s">
        <v>121</v>
      </c>
      <c r="BX407" t="s">
        <v>119</v>
      </c>
      <c r="BZ407" t="s">
        <v>120</v>
      </c>
      <c r="CF407" t="s">
        <v>122</v>
      </c>
      <c r="CG407" t="s">
        <v>2877</v>
      </c>
      <c r="CH407" t="s">
        <v>2878</v>
      </c>
      <c r="CI407" t="s">
        <v>2879</v>
      </c>
      <c r="CJ407" t="s">
        <v>124</v>
      </c>
      <c r="CK407" t="s">
        <v>342</v>
      </c>
      <c r="CM407" t="s">
        <v>214</v>
      </c>
      <c r="CS407" t="s">
        <v>127</v>
      </c>
      <c r="CU407" t="s">
        <v>518</v>
      </c>
      <c r="CW407" t="s">
        <v>2880</v>
      </c>
      <c r="CX407" t="s">
        <v>149</v>
      </c>
      <c r="CY407" t="s">
        <v>150</v>
      </c>
      <c r="DA407" t="s">
        <v>151</v>
      </c>
      <c r="DG407" s="16" t="str">
        <f t="shared" si="36"/>
        <v>No</v>
      </c>
      <c r="DH407" s="24" t="str">
        <f t="shared" si="37"/>
        <v/>
      </c>
      <c r="DI407" s="24" t="str">
        <f t="shared" si="38"/>
        <v/>
      </c>
      <c r="DJ407" t="str">
        <f t="shared" si="39"/>
        <v/>
      </c>
      <c r="DK407" t="str">
        <f t="shared" si="40"/>
        <v/>
      </c>
      <c r="DL407" t="str">
        <f t="shared" si="41"/>
        <v/>
      </c>
    </row>
    <row r="408" spans="1:116">
      <c r="A408">
        <v>5278825445</v>
      </c>
      <c r="B408">
        <v>96559106</v>
      </c>
      <c r="C408" s="1">
        <v>42802.840486111112</v>
      </c>
      <c r="D408" s="1">
        <v>42802.844259259262</v>
      </c>
      <c r="E408" t="s">
        <v>2881</v>
      </c>
      <c r="J408" t="s">
        <v>1050</v>
      </c>
      <c r="K408" t="s">
        <v>2882</v>
      </c>
      <c r="L408" t="s">
        <v>2883</v>
      </c>
      <c r="M408" t="s">
        <v>2884</v>
      </c>
      <c r="N408" t="s">
        <v>724</v>
      </c>
      <c r="P408">
        <v>5</v>
      </c>
      <c r="Q408">
        <v>5</v>
      </c>
      <c r="R408">
        <v>5</v>
      </c>
      <c r="S408">
        <v>5</v>
      </c>
      <c r="T408">
        <v>5</v>
      </c>
      <c r="U408">
        <v>4</v>
      </c>
      <c r="V408">
        <v>4</v>
      </c>
      <c r="W408">
        <v>3</v>
      </c>
      <c r="X408">
        <v>4</v>
      </c>
      <c r="AP408" t="s">
        <v>135</v>
      </c>
      <c r="AV408" t="s">
        <v>112</v>
      </c>
      <c r="BH408" t="s">
        <v>724</v>
      </c>
      <c r="BI408" t="s">
        <v>115</v>
      </c>
      <c r="BJ408" t="s">
        <v>115</v>
      </c>
      <c r="BK408" t="s">
        <v>124</v>
      </c>
      <c r="BL408" t="s">
        <v>124</v>
      </c>
      <c r="BM408" t="s">
        <v>184</v>
      </c>
      <c r="BN408" t="s">
        <v>117</v>
      </c>
      <c r="BO408" t="s">
        <v>118</v>
      </c>
      <c r="BP408" t="s">
        <v>119</v>
      </c>
      <c r="BR408" t="s">
        <v>120</v>
      </c>
      <c r="BU408" t="s">
        <v>121</v>
      </c>
      <c r="BV408" t="s">
        <v>165</v>
      </c>
      <c r="BZ408" t="s">
        <v>120</v>
      </c>
      <c r="CB408" t="s">
        <v>121</v>
      </c>
      <c r="CC408" t="s">
        <v>233</v>
      </c>
      <c r="CD408" t="s">
        <v>165</v>
      </c>
      <c r="CF408" t="s">
        <v>122</v>
      </c>
      <c r="CG408" t="s">
        <v>2885</v>
      </c>
      <c r="CH408" t="s">
        <v>2886</v>
      </c>
      <c r="CI408" t="s">
        <v>2887</v>
      </c>
      <c r="CJ408" t="s">
        <v>124</v>
      </c>
      <c r="CK408" t="s">
        <v>248</v>
      </c>
      <c r="CM408" t="s">
        <v>126</v>
      </c>
      <c r="CN408" t="s">
        <v>215</v>
      </c>
      <c r="CO408" s="1">
        <v>42869</v>
      </c>
      <c r="CS408" t="s">
        <v>127</v>
      </c>
      <c r="CT408" t="s">
        <v>147</v>
      </c>
      <c r="CX408" t="s">
        <v>149</v>
      </c>
      <c r="CY408" t="s">
        <v>150</v>
      </c>
      <c r="DA408" t="s">
        <v>151</v>
      </c>
      <c r="DC408" t="s">
        <v>152</v>
      </c>
      <c r="DG408" s="16" t="str">
        <f t="shared" si="36"/>
        <v>Yes</v>
      </c>
      <c r="DH408" s="24" t="str">
        <f t="shared" si="37"/>
        <v/>
      </c>
      <c r="DI408" s="24" t="str">
        <f t="shared" si="38"/>
        <v/>
      </c>
      <c r="DJ408" t="str">
        <f t="shared" si="39"/>
        <v/>
      </c>
      <c r="DK408" t="str">
        <f t="shared" si="40"/>
        <v/>
      </c>
      <c r="DL408" t="str">
        <f t="shared" si="41"/>
        <v/>
      </c>
    </row>
    <row r="409" spans="1:116">
      <c r="A409">
        <v>5278779638</v>
      </c>
      <c r="B409">
        <v>96559106</v>
      </c>
      <c r="C409" s="1">
        <v>42802.812974537039</v>
      </c>
      <c r="D409" s="1">
        <v>42802.825104166666</v>
      </c>
      <c r="E409" t="s">
        <v>2888</v>
      </c>
      <c r="J409" t="s">
        <v>189</v>
      </c>
      <c r="K409" t="s">
        <v>157</v>
      </c>
      <c r="L409" t="s">
        <v>2889</v>
      </c>
      <c r="M409" t="s">
        <v>2890</v>
      </c>
      <c r="N409" t="s">
        <v>2891</v>
      </c>
      <c r="O409" t="s">
        <v>2892</v>
      </c>
      <c r="P409">
        <v>3</v>
      </c>
      <c r="Q409">
        <v>5</v>
      </c>
      <c r="R409">
        <v>2</v>
      </c>
      <c r="S409">
        <v>2</v>
      </c>
      <c r="T409">
        <v>2</v>
      </c>
      <c r="U409">
        <v>1</v>
      </c>
      <c r="V409">
        <v>2</v>
      </c>
      <c r="W409">
        <v>2</v>
      </c>
      <c r="X409">
        <v>2</v>
      </c>
      <c r="Y409">
        <v>2</v>
      </c>
      <c r="Z409">
        <v>2</v>
      </c>
      <c r="AA409" t="s">
        <v>2893</v>
      </c>
      <c r="AI409" t="s">
        <v>383</v>
      </c>
      <c r="AJ409" t="s">
        <v>209</v>
      </c>
      <c r="AN409" t="s">
        <v>232</v>
      </c>
      <c r="AO409" t="s">
        <v>332</v>
      </c>
      <c r="AY409" t="s">
        <v>163</v>
      </c>
      <c r="BI409" t="s">
        <v>124</v>
      </c>
      <c r="BJ409" t="s">
        <v>124</v>
      </c>
      <c r="BK409" t="s">
        <v>124</v>
      </c>
      <c r="BL409" t="s">
        <v>124</v>
      </c>
      <c r="BM409" t="s">
        <v>140</v>
      </c>
      <c r="BN409" t="s">
        <v>176</v>
      </c>
      <c r="BO409" t="s">
        <v>118</v>
      </c>
      <c r="BS409" t="s">
        <v>164</v>
      </c>
      <c r="BV409" t="s">
        <v>165</v>
      </c>
      <c r="CG409" t="s">
        <v>2894</v>
      </c>
      <c r="CH409" t="s">
        <v>2895</v>
      </c>
      <c r="CI409" t="s">
        <v>2896</v>
      </c>
      <c r="CJ409" t="s">
        <v>124</v>
      </c>
      <c r="CK409" t="s">
        <v>213</v>
      </c>
      <c r="CM409" t="s">
        <v>126</v>
      </c>
      <c r="CO409" s="1">
        <v>42869</v>
      </c>
      <c r="CS409" t="s">
        <v>127</v>
      </c>
      <c r="CW409" t="s">
        <v>2897</v>
      </c>
      <c r="CX409" t="s">
        <v>149</v>
      </c>
      <c r="DA409" t="s">
        <v>151</v>
      </c>
      <c r="DB409" t="s">
        <v>128</v>
      </c>
      <c r="DG409" s="16" t="str">
        <f t="shared" si="36"/>
        <v>Yes</v>
      </c>
      <c r="DH409" s="24" t="str">
        <f t="shared" si="37"/>
        <v/>
      </c>
      <c r="DI409" s="24" t="str">
        <f t="shared" si="38"/>
        <v/>
      </c>
      <c r="DJ409" t="str">
        <f t="shared" si="39"/>
        <v/>
      </c>
      <c r="DK409" t="str">
        <f t="shared" si="40"/>
        <v/>
      </c>
      <c r="DL409" t="str">
        <f t="shared" si="41"/>
        <v>No Response to #12</v>
      </c>
    </row>
    <row r="410" spans="1:116">
      <c r="A410">
        <v>5278772197</v>
      </c>
      <c r="B410">
        <v>96559106</v>
      </c>
      <c r="C410" s="1">
        <v>42802.81858796296</v>
      </c>
      <c r="D410" s="1">
        <v>42802.821817129632</v>
      </c>
      <c r="E410" t="s">
        <v>1043</v>
      </c>
      <c r="J410" t="s">
        <v>1013</v>
      </c>
      <c r="K410" t="s">
        <v>2898</v>
      </c>
      <c r="L410" t="s">
        <v>2899</v>
      </c>
      <c r="M410" t="s">
        <v>511</v>
      </c>
      <c r="N410" t="s">
        <v>2900</v>
      </c>
      <c r="P410">
        <v>5</v>
      </c>
      <c r="Q410">
        <v>5</v>
      </c>
      <c r="R410">
        <v>5</v>
      </c>
      <c r="S410">
        <v>5</v>
      </c>
      <c r="T410">
        <v>5</v>
      </c>
      <c r="U410">
        <v>5</v>
      </c>
      <c r="V410">
        <v>4</v>
      </c>
      <c r="W410">
        <v>2</v>
      </c>
      <c r="X410">
        <v>3</v>
      </c>
      <c r="Y410">
        <v>3</v>
      </c>
      <c r="Z410">
        <v>3</v>
      </c>
      <c r="AD410" t="s">
        <v>160</v>
      </c>
      <c r="AN410" t="s">
        <v>232</v>
      </c>
      <c r="AP410" t="s">
        <v>135</v>
      </c>
      <c r="AY410" t="s">
        <v>163</v>
      </c>
      <c r="BC410" t="s">
        <v>196</v>
      </c>
      <c r="BG410" t="s">
        <v>114</v>
      </c>
      <c r="BK410" t="s">
        <v>124</v>
      </c>
      <c r="BL410" t="s">
        <v>124</v>
      </c>
      <c r="BM410" t="s">
        <v>175</v>
      </c>
      <c r="BN410" t="s">
        <v>176</v>
      </c>
      <c r="BO410" t="s">
        <v>185</v>
      </c>
      <c r="BR410" t="s">
        <v>120</v>
      </c>
      <c r="BS410" t="s">
        <v>164</v>
      </c>
      <c r="BT410" t="s">
        <v>142</v>
      </c>
      <c r="BZ410" t="s">
        <v>120</v>
      </c>
      <c r="CA410" t="s">
        <v>142</v>
      </c>
      <c r="CG410" t="s">
        <v>2901</v>
      </c>
      <c r="CI410" t="s">
        <v>2902</v>
      </c>
      <c r="CJ410" t="s">
        <v>124</v>
      </c>
      <c r="CK410" t="s">
        <v>125</v>
      </c>
      <c r="CM410" t="s">
        <v>126</v>
      </c>
      <c r="CO410" s="1">
        <v>42869</v>
      </c>
      <c r="CT410" t="s">
        <v>147</v>
      </c>
      <c r="DA410" t="s">
        <v>151</v>
      </c>
      <c r="DB410" t="s">
        <v>128</v>
      </c>
      <c r="DD410" t="s">
        <v>225</v>
      </c>
      <c r="DG410" s="16" t="str">
        <f t="shared" si="36"/>
        <v>Yes</v>
      </c>
      <c r="DH410" s="24" t="str">
        <f t="shared" si="37"/>
        <v/>
      </c>
      <c r="DI410" s="24" t="str">
        <f t="shared" si="38"/>
        <v/>
      </c>
      <c r="DJ410" t="str">
        <f t="shared" si="39"/>
        <v/>
      </c>
      <c r="DK410" t="str">
        <f t="shared" si="40"/>
        <v/>
      </c>
      <c r="DL410" t="str">
        <f t="shared" si="41"/>
        <v/>
      </c>
    </row>
    <row r="411" spans="1:116" hidden="1">
      <c r="A411">
        <v>5278769666</v>
      </c>
      <c r="B411">
        <v>96559106</v>
      </c>
      <c r="C411" s="1">
        <v>42802.81077546296</v>
      </c>
      <c r="D411" s="1">
        <v>42802.820694444446</v>
      </c>
      <c r="E411" t="s">
        <v>2903</v>
      </c>
      <c r="J411" t="s">
        <v>2904</v>
      </c>
      <c r="K411" t="s">
        <v>332</v>
      </c>
      <c r="L411" t="s">
        <v>181</v>
      </c>
      <c r="P411">
        <v>3</v>
      </c>
      <c r="Q411">
        <v>5</v>
      </c>
      <c r="R411">
        <v>4</v>
      </c>
      <c r="S411">
        <v>3</v>
      </c>
      <c r="T411">
        <v>5</v>
      </c>
      <c r="U411">
        <v>3</v>
      </c>
      <c r="V411">
        <v>3</v>
      </c>
      <c r="W411">
        <v>3</v>
      </c>
      <c r="X411">
        <v>4</v>
      </c>
      <c r="Y411">
        <v>4</v>
      </c>
      <c r="Z411">
        <v>3</v>
      </c>
      <c r="AB411" t="s">
        <v>174</v>
      </c>
      <c r="AD411" t="s">
        <v>160</v>
      </c>
      <c r="AH411" t="s">
        <v>244</v>
      </c>
      <c r="AL411" t="s">
        <v>284</v>
      </c>
      <c r="AN411" t="s">
        <v>232</v>
      </c>
      <c r="BI411" t="s">
        <v>124</v>
      </c>
      <c r="BJ411" t="s">
        <v>124</v>
      </c>
      <c r="BK411" t="s">
        <v>124</v>
      </c>
      <c r="BL411" t="s">
        <v>124</v>
      </c>
      <c r="BM411" t="s">
        <v>184</v>
      </c>
      <c r="BN411" t="s">
        <v>117</v>
      </c>
      <c r="BO411" t="s">
        <v>185</v>
      </c>
      <c r="BR411" t="s">
        <v>120</v>
      </c>
      <c r="BV411" t="s">
        <v>165</v>
      </c>
      <c r="BW411" t="s">
        <v>480</v>
      </c>
      <c r="BZ411" t="s">
        <v>120</v>
      </c>
      <c r="CD411" t="s">
        <v>165</v>
      </c>
      <c r="CE411" t="s">
        <v>632</v>
      </c>
      <c r="CG411" t="s">
        <v>2905</v>
      </c>
      <c r="CH411" t="s">
        <v>2906</v>
      </c>
      <c r="CI411" t="s">
        <v>2907</v>
      </c>
      <c r="CJ411" t="s">
        <v>124</v>
      </c>
      <c r="DG411" s="16" t="str">
        <f t="shared" si="36"/>
        <v>No</v>
      </c>
      <c r="DH411" s="24" t="str">
        <f t="shared" si="37"/>
        <v/>
      </c>
      <c r="DI411" s="24" t="str">
        <f t="shared" si="38"/>
        <v>No Response to #2</v>
      </c>
      <c r="DJ411" t="str">
        <f t="shared" si="39"/>
        <v/>
      </c>
      <c r="DK411" t="str">
        <f t="shared" si="40"/>
        <v/>
      </c>
      <c r="DL411" t="str">
        <f t="shared" si="41"/>
        <v/>
      </c>
    </row>
    <row r="412" spans="1:116">
      <c r="A412">
        <v>5278761384</v>
      </c>
      <c r="B412">
        <v>96559106</v>
      </c>
      <c r="C412" s="1">
        <v>42802.814942129633</v>
      </c>
      <c r="D412" s="1">
        <v>42802.816967592589</v>
      </c>
      <c r="E412" t="s">
        <v>2908</v>
      </c>
      <c r="J412" t="s">
        <v>2909</v>
      </c>
      <c r="K412" t="s">
        <v>2910</v>
      </c>
      <c r="L412" t="s">
        <v>335</v>
      </c>
      <c r="M412" t="s">
        <v>2026</v>
      </c>
      <c r="P412">
        <v>5</v>
      </c>
      <c r="Q412">
        <v>5</v>
      </c>
      <c r="R412">
        <v>5</v>
      </c>
      <c r="S412">
        <v>5</v>
      </c>
      <c r="T412">
        <v>5</v>
      </c>
      <c r="U412">
        <v>1</v>
      </c>
      <c r="V412">
        <v>4</v>
      </c>
      <c r="AA412" t="s">
        <v>2911</v>
      </c>
      <c r="AI412" t="s">
        <v>383</v>
      </c>
      <c r="AP412" t="s">
        <v>135</v>
      </c>
      <c r="BB412" t="s">
        <v>137</v>
      </c>
      <c r="BI412" t="s">
        <v>124</v>
      </c>
      <c r="BJ412" t="s">
        <v>124</v>
      </c>
      <c r="BK412" t="s">
        <v>124</v>
      </c>
      <c r="BL412" t="s">
        <v>124</v>
      </c>
      <c r="BM412" t="s">
        <v>175</v>
      </c>
      <c r="BN412" t="s">
        <v>176</v>
      </c>
      <c r="BO412" t="s">
        <v>185</v>
      </c>
      <c r="BP412" t="s">
        <v>119</v>
      </c>
      <c r="BU412" t="s">
        <v>121</v>
      </c>
      <c r="BV412" t="s">
        <v>165</v>
      </c>
      <c r="BX412" t="s">
        <v>119</v>
      </c>
      <c r="BZ412" t="s">
        <v>120</v>
      </c>
      <c r="CB412" t="s">
        <v>121</v>
      </c>
      <c r="CJ412" t="s">
        <v>124</v>
      </c>
      <c r="CK412" t="s">
        <v>125</v>
      </c>
      <c r="CM412" t="s">
        <v>146</v>
      </c>
      <c r="CN412" t="s">
        <v>215</v>
      </c>
      <c r="CO412" s="1">
        <v>42869</v>
      </c>
      <c r="CS412" t="s">
        <v>127</v>
      </c>
      <c r="CX412" t="s">
        <v>149</v>
      </c>
      <c r="DA412" t="s">
        <v>151</v>
      </c>
      <c r="DG412" s="16" t="str">
        <f t="shared" si="36"/>
        <v>Yes</v>
      </c>
      <c r="DH412" s="24" t="str">
        <f t="shared" si="37"/>
        <v/>
      </c>
      <c r="DI412" s="24" t="str">
        <f t="shared" si="38"/>
        <v/>
      </c>
      <c r="DJ412" t="str">
        <f t="shared" si="39"/>
        <v/>
      </c>
      <c r="DK412" t="str">
        <f t="shared" si="40"/>
        <v/>
      </c>
      <c r="DL412" t="str">
        <f t="shared" si="41"/>
        <v/>
      </c>
    </row>
    <row r="413" spans="1:116">
      <c r="A413">
        <v>5278760441</v>
      </c>
      <c r="B413">
        <v>96559106</v>
      </c>
      <c r="C413" s="1">
        <v>42802.779317129629</v>
      </c>
      <c r="D413" s="1">
        <v>42802.816562499997</v>
      </c>
      <c r="E413" t="s">
        <v>2912</v>
      </c>
      <c r="J413" t="s">
        <v>203</v>
      </c>
      <c r="K413" t="s">
        <v>189</v>
      </c>
      <c r="L413" t="s">
        <v>654</v>
      </c>
      <c r="M413" t="s">
        <v>2358</v>
      </c>
      <c r="P413">
        <v>5</v>
      </c>
      <c r="Q413">
        <v>5</v>
      </c>
      <c r="R413">
        <v>5</v>
      </c>
      <c r="S413">
        <v>5</v>
      </c>
      <c r="T413">
        <v>5</v>
      </c>
      <c r="U413">
        <v>5</v>
      </c>
      <c r="V413">
        <v>5</v>
      </c>
      <c r="W413">
        <v>5</v>
      </c>
      <c r="X413">
        <v>5</v>
      </c>
      <c r="Y413">
        <v>5</v>
      </c>
      <c r="Z413">
        <v>5</v>
      </c>
      <c r="AD413" t="s">
        <v>160</v>
      </c>
      <c r="AI413" t="s">
        <v>383</v>
      </c>
      <c r="AL413" t="s">
        <v>284</v>
      </c>
      <c r="AP413" t="s">
        <v>135</v>
      </c>
      <c r="BI413" t="s">
        <v>115</v>
      </c>
      <c r="BJ413" t="s">
        <v>115</v>
      </c>
      <c r="BK413" t="s">
        <v>124</v>
      </c>
      <c r="BL413" t="s">
        <v>124</v>
      </c>
      <c r="BM413" t="s">
        <v>175</v>
      </c>
      <c r="BN413" t="s">
        <v>176</v>
      </c>
      <c r="BO413" t="s">
        <v>118</v>
      </c>
      <c r="BR413" t="s">
        <v>120</v>
      </c>
      <c r="BS413" t="s">
        <v>164</v>
      </c>
      <c r="BU413" t="s">
        <v>121</v>
      </c>
      <c r="BZ413" t="s">
        <v>120</v>
      </c>
      <c r="CB413" t="s">
        <v>121</v>
      </c>
      <c r="CF413" t="s">
        <v>122</v>
      </c>
      <c r="CH413" t="s">
        <v>2913</v>
      </c>
      <c r="CI413" t="s">
        <v>2665</v>
      </c>
      <c r="CJ413" t="s">
        <v>124</v>
      </c>
      <c r="CK413" t="s">
        <v>248</v>
      </c>
      <c r="CM413" t="s">
        <v>214</v>
      </c>
      <c r="CN413" t="s">
        <v>215</v>
      </c>
      <c r="CS413" t="s">
        <v>127</v>
      </c>
      <c r="CX413" t="s">
        <v>149</v>
      </c>
      <c r="DB413" t="s">
        <v>128</v>
      </c>
      <c r="DG413" s="16" t="str">
        <f t="shared" si="36"/>
        <v>Yes</v>
      </c>
      <c r="DH413" s="24" t="str">
        <f t="shared" si="37"/>
        <v/>
      </c>
      <c r="DI413" s="24" t="str">
        <f t="shared" si="38"/>
        <v/>
      </c>
      <c r="DJ413" t="str">
        <f t="shared" si="39"/>
        <v/>
      </c>
      <c r="DK413" t="str">
        <f t="shared" si="40"/>
        <v/>
      </c>
      <c r="DL413" t="str">
        <f t="shared" si="41"/>
        <v/>
      </c>
    </row>
    <row r="414" spans="1:116">
      <c r="A414">
        <v>5278749425</v>
      </c>
      <c r="B414">
        <v>96559106</v>
      </c>
      <c r="C414" s="1">
        <v>42802.807650462964</v>
      </c>
      <c r="D414" s="1">
        <v>42802.811712962961</v>
      </c>
      <c r="E414" t="s">
        <v>2914</v>
      </c>
      <c r="J414" t="s">
        <v>542</v>
      </c>
      <c r="K414" t="s">
        <v>131</v>
      </c>
      <c r="L414" t="s">
        <v>1164</v>
      </c>
      <c r="M414" t="s">
        <v>2915</v>
      </c>
      <c r="N414" t="s">
        <v>2916</v>
      </c>
      <c r="O414" t="s">
        <v>2917</v>
      </c>
      <c r="P414">
        <v>5</v>
      </c>
      <c r="Q414">
        <v>5</v>
      </c>
      <c r="R414">
        <v>5</v>
      </c>
      <c r="S414">
        <v>4</v>
      </c>
      <c r="T414">
        <v>3</v>
      </c>
      <c r="U414">
        <v>3</v>
      </c>
      <c r="V414">
        <v>3</v>
      </c>
      <c r="W414">
        <v>3</v>
      </c>
      <c r="X414">
        <v>3</v>
      </c>
      <c r="Y414">
        <v>3</v>
      </c>
      <c r="Z414">
        <v>2</v>
      </c>
      <c r="AB414" t="s">
        <v>174</v>
      </c>
      <c r="AC414" t="s">
        <v>159</v>
      </c>
      <c r="AD414" t="s">
        <v>160</v>
      </c>
      <c r="AE414" t="s">
        <v>221</v>
      </c>
      <c r="AI414" t="s">
        <v>383</v>
      </c>
      <c r="AJ414" t="s">
        <v>209</v>
      </c>
      <c r="AL414" t="s">
        <v>284</v>
      </c>
      <c r="AM414" t="s">
        <v>162</v>
      </c>
      <c r="AN414" t="s">
        <v>232</v>
      </c>
      <c r="AP414" t="s">
        <v>135</v>
      </c>
      <c r="AY414" t="s">
        <v>163</v>
      </c>
      <c r="AZ414" t="s">
        <v>194</v>
      </c>
      <c r="BD414" t="s">
        <v>138</v>
      </c>
      <c r="BI414" t="s">
        <v>124</v>
      </c>
      <c r="BJ414" t="s">
        <v>115</v>
      </c>
      <c r="BK414" t="s">
        <v>124</v>
      </c>
      <c r="BL414" t="s">
        <v>124</v>
      </c>
      <c r="BM414" t="s">
        <v>175</v>
      </c>
      <c r="BN414" t="s">
        <v>176</v>
      </c>
      <c r="BO414" t="s">
        <v>185</v>
      </c>
      <c r="BS414" t="s">
        <v>164</v>
      </c>
      <c r="BU414" t="s">
        <v>121</v>
      </c>
      <c r="BW414" t="s">
        <v>480</v>
      </c>
      <c r="CD414" t="s">
        <v>165</v>
      </c>
      <c r="CF414" t="s">
        <v>122</v>
      </c>
      <c r="CJ414" t="s">
        <v>124</v>
      </c>
      <c r="CK414" t="s">
        <v>177</v>
      </c>
      <c r="CM414" t="s">
        <v>146</v>
      </c>
      <c r="CO414" s="1">
        <v>42869</v>
      </c>
      <c r="CS414" t="s">
        <v>127</v>
      </c>
      <c r="CU414" t="s">
        <v>518</v>
      </c>
      <c r="CX414" t="s">
        <v>149</v>
      </c>
      <c r="CY414" t="s">
        <v>150</v>
      </c>
      <c r="DA414" t="s">
        <v>151</v>
      </c>
      <c r="DG414" s="16" t="str">
        <f t="shared" si="36"/>
        <v>Yes</v>
      </c>
      <c r="DH414" s="24" t="str">
        <f t="shared" si="37"/>
        <v/>
      </c>
      <c r="DI414" s="24" t="str">
        <f t="shared" si="38"/>
        <v/>
      </c>
      <c r="DJ414" t="str">
        <f t="shared" si="39"/>
        <v/>
      </c>
      <c r="DK414" t="str">
        <f t="shared" si="40"/>
        <v/>
      </c>
      <c r="DL414" t="str">
        <f t="shared" si="41"/>
        <v/>
      </c>
    </row>
    <row r="415" spans="1:116">
      <c r="A415">
        <v>5278749407</v>
      </c>
      <c r="B415">
        <v>96559106</v>
      </c>
      <c r="C415" s="1">
        <v>42802.801631944443</v>
      </c>
      <c r="D415" s="1">
        <v>42802.811701388891</v>
      </c>
      <c r="E415" t="s">
        <v>2918</v>
      </c>
      <c r="J415" t="s">
        <v>401</v>
      </c>
      <c r="K415" t="s">
        <v>204</v>
      </c>
      <c r="L415" t="s">
        <v>1293</v>
      </c>
      <c r="M415" t="s">
        <v>1517</v>
      </c>
      <c r="N415" t="s">
        <v>2919</v>
      </c>
      <c r="O415" t="s">
        <v>2920</v>
      </c>
      <c r="P415">
        <v>5</v>
      </c>
      <c r="Q415">
        <v>5</v>
      </c>
      <c r="R415">
        <v>5</v>
      </c>
      <c r="S415">
        <v>5</v>
      </c>
      <c r="T415">
        <v>5</v>
      </c>
      <c r="U415">
        <v>2</v>
      </c>
      <c r="V415">
        <v>2</v>
      </c>
      <c r="W415">
        <v>2</v>
      </c>
      <c r="X415">
        <v>3</v>
      </c>
      <c r="Y415">
        <v>3</v>
      </c>
      <c r="Z415">
        <v>2</v>
      </c>
      <c r="AD415" t="s">
        <v>160</v>
      </c>
      <c r="AM415" t="s">
        <v>162</v>
      </c>
      <c r="AO415" t="s">
        <v>332</v>
      </c>
      <c r="AP415" t="s">
        <v>135</v>
      </c>
      <c r="AU415" t="s">
        <v>111</v>
      </c>
      <c r="BI415" t="s">
        <v>115</v>
      </c>
      <c r="BJ415" t="s">
        <v>115</v>
      </c>
      <c r="BK415" t="s">
        <v>124</v>
      </c>
      <c r="BL415" t="s">
        <v>115</v>
      </c>
      <c r="BM415" t="s">
        <v>352</v>
      </c>
      <c r="BN415" t="s">
        <v>176</v>
      </c>
      <c r="BO415" t="s">
        <v>185</v>
      </c>
      <c r="BR415" t="s">
        <v>120</v>
      </c>
      <c r="BS415" t="s">
        <v>164</v>
      </c>
      <c r="BW415" t="s">
        <v>480</v>
      </c>
      <c r="BZ415" t="s">
        <v>120</v>
      </c>
      <c r="CD415" t="s">
        <v>165</v>
      </c>
      <c r="CE415" t="s">
        <v>632</v>
      </c>
      <c r="CI415" t="s">
        <v>2921</v>
      </c>
      <c r="CJ415" t="s">
        <v>124</v>
      </c>
      <c r="CK415" t="s">
        <v>248</v>
      </c>
      <c r="CM415" t="s">
        <v>214</v>
      </c>
      <c r="CQ415" t="s">
        <v>308</v>
      </c>
      <c r="CR415" t="s">
        <v>178</v>
      </c>
      <c r="CY415" t="s">
        <v>150</v>
      </c>
      <c r="DA415" t="s">
        <v>151</v>
      </c>
      <c r="DG415" s="16" t="str">
        <f t="shared" si="36"/>
        <v>No</v>
      </c>
      <c r="DH415" s="24" t="str">
        <f t="shared" si="37"/>
        <v/>
      </c>
      <c r="DI415" s="24" t="str">
        <f t="shared" si="38"/>
        <v/>
      </c>
      <c r="DJ415" t="str">
        <f t="shared" si="39"/>
        <v/>
      </c>
      <c r="DK415" t="str">
        <f t="shared" si="40"/>
        <v/>
      </c>
      <c r="DL415" t="str">
        <f t="shared" si="41"/>
        <v/>
      </c>
    </row>
    <row r="416" spans="1:116">
      <c r="A416">
        <v>5278736870</v>
      </c>
      <c r="B416">
        <v>96559106</v>
      </c>
      <c r="C416" s="1">
        <v>42802.783148148148</v>
      </c>
      <c r="D416" s="1">
        <v>42802.806180555555</v>
      </c>
      <c r="E416" t="s">
        <v>2922</v>
      </c>
      <c r="J416" t="s">
        <v>253</v>
      </c>
      <c r="K416" t="s">
        <v>488</v>
      </c>
      <c r="L416" t="s">
        <v>715</v>
      </c>
      <c r="M416" t="s">
        <v>2923</v>
      </c>
      <c r="N416" t="s">
        <v>112</v>
      </c>
      <c r="O416" t="s">
        <v>2924</v>
      </c>
      <c r="P416">
        <v>3</v>
      </c>
      <c r="Q416">
        <v>2</v>
      </c>
      <c r="R416">
        <v>5</v>
      </c>
      <c r="S416">
        <v>5</v>
      </c>
      <c r="T416">
        <v>4</v>
      </c>
      <c r="U416">
        <v>3</v>
      </c>
      <c r="V416">
        <v>1</v>
      </c>
      <c r="W416">
        <v>1</v>
      </c>
      <c r="X416">
        <v>1</v>
      </c>
      <c r="Y416">
        <v>1</v>
      </c>
      <c r="Z416">
        <v>1</v>
      </c>
      <c r="AA416" t="s">
        <v>2925</v>
      </c>
      <c r="AB416" t="s">
        <v>174</v>
      </c>
      <c r="AO416" t="s">
        <v>332</v>
      </c>
      <c r="AS416" t="s">
        <v>110</v>
      </c>
      <c r="AT416" t="s">
        <v>295</v>
      </c>
      <c r="AU416" t="s">
        <v>111</v>
      </c>
      <c r="BH416" t="s">
        <v>2926</v>
      </c>
      <c r="BI416" t="s">
        <v>115</v>
      </c>
      <c r="BJ416" t="s">
        <v>115</v>
      </c>
      <c r="BK416" t="s">
        <v>124</v>
      </c>
      <c r="BL416" t="s">
        <v>124</v>
      </c>
      <c r="BM416" t="s">
        <v>175</v>
      </c>
      <c r="BN416" t="s">
        <v>176</v>
      </c>
      <c r="BO416" t="s">
        <v>185</v>
      </c>
      <c r="BP416" t="s">
        <v>119</v>
      </c>
      <c r="BT416" t="s">
        <v>142</v>
      </c>
      <c r="BU416" t="s">
        <v>121</v>
      </c>
      <c r="BX416" t="s">
        <v>119</v>
      </c>
      <c r="CA416" t="s">
        <v>142</v>
      </c>
      <c r="CF416" t="s">
        <v>122</v>
      </c>
      <c r="CG416" t="s">
        <v>2927</v>
      </c>
      <c r="CH416" t="s">
        <v>2928</v>
      </c>
      <c r="CI416" t="s">
        <v>2929</v>
      </c>
      <c r="CJ416" t="s">
        <v>124</v>
      </c>
      <c r="CK416" t="s">
        <v>177</v>
      </c>
      <c r="CM416" t="s">
        <v>126</v>
      </c>
      <c r="CN416" t="s">
        <v>215</v>
      </c>
      <c r="CS416" t="s">
        <v>127</v>
      </c>
      <c r="CT416" t="s">
        <v>147</v>
      </c>
      <c r="CY416" t="s">
        <v>150</v>
      </c>
      <c r="DB416" t="s">
        <v>128</v>
      </c>
      <c r="DD416" t="s">
        <v>225</v>
      </c>
      <c r="DG416" s="16" t="str">
        <f t="shared" si="36"/>
        <v>Yes</v>
      </c>
      <c r="DH416" s="24" t="str">
        <f t="shared" si="37"/>
        <v/>
      </c>
      <c r="DI416" s="24" t="str">
        <f t="shared" si="38"/>
        <v/>
      </c>
      <c r="DJ416" t="str">
        <f t="shared" si="39"/>
        <v/>
      </c>
      <c r="DK416" t="str">
        <f t="shared" si="40"/>
        <v/>
      </c>
      <c r="DL416" t="str">
        <f t="shared" si="41"/>
        <v/>
      </c>
    </row>
    <row r="417" spans="1:116">
      <c r="A417">
        <v>5278731617</v>
      </c>
      <c r="B417">
        <v>96559106</v>
      </c>
      <c r="C417" s="1">
        <v>42802.788171296299</v>
      </c>
      <c r="D417" s="1">
        <v>42802.803877314815</v>
      </c>
      <c r="E417" t="s">
        <v>2631</v>
      </c>
      <c r="J417" t="s">
        <v>2930</v>
      </c>
      <c r="K417" t="s">
        <v>132</v>
      </c>
      <c r="L417" t="s">
        <v>2121</v>
      </c>
      <c r="M417" t="s">
        <v>192</v>
      </c>
      <c r="N417" t="s">
        <v>2931</v>
      </c>
      <c r="O417" t="s">
        <v>2932</v>
      </c>
      <c r="P417">
        <v>5</v>
      </c>
      <c r="Q417">
        <v>4</v>
      </c>
      <c r="R417">
        <v>3</v>
      </c>
      <c r="S417">
        <v>5</v>
      </c>
      <c r="T417">
        <v>5</v>
      </c>
      <c r="U417">
        <v>5</v>
      </c>
      <c r="V417">
        <v>4</v>
      </c>
      <c r="W417">
        <v>4</v>
      </c>
      <c r="X417">
        <v>4</v>
      </c>
      <c r="Y417">
        <v>3</v>
      </c>
      <c r="Z417">
        <v>2</v>
      </c>
      <c r="AC417" t="s">
        <v>159</v>
      </c>
      <c r="AD417" t="s">
        <v>160</v>
      </c>
      <c r="AG417" t="s">
        <v>351</v>
      </c>
      <c r="AW417" t="s">
        <v>296</v>
      </c>
      <c r="AX417" t="s">
        <v>360</v>
      </c>
      <c r="BI417" t="s">
        <v>124</v>
      </c>
      <c r="BJ417" t="s">
        <v>124</v>
      </c>
      <c r="BK417" t="s">
        <v>124</v>
      </c>
      <c r="BL417" t="s">
        <v>124</v>
      </c>
      <c r="BM417" t="s">
        <v>175</v>
      </c>
      <c r="BN417" t="s">
        <v>176</v>
      </c>
      <c r="BO417" t="s">
        <v>185</v>
      </c>
      <c r="BP417" t="s">
        <v>119</v>
      </c>
      <c r="BS417" t="s">
        <v>164</v>
      </c>
      <c r="BU417" t="s">
        <v>121</v>
      </c>
      <c r="BX417" t="s">
        <v>119</v>
      </c>
      <c r="BZ417" t="s">
        <v>120</v>
      </c>
      <c r="CD417" t="s">
        <v>165</v>
      </c>
      <c r="CG417" t="s">
        <v>2933</v>
      </c>
      <c r="CH417" t="s">
        <v>2934</v>
      </c>
      <c r="CI417" t="s">
        <v>2935</v>
      </c>
      <c r="CJ417" t="s">
        <v>124</v>
      </c>
      <c r="CK417" t="s">
        <v>213</v>
      </c>
      <c r="CM417" t="s">
        <v>126</v>
      </c>
      <c r="CN417" t="s">
        <v>215</v>
      </c>
      <c r="CO417" s="1">
        <v>42869</v>
      </c>
      <c r="CS417" t="s">
        <v>127</v>
      </c>
      <c r="CT417" t="s">
        <v>147</v>
      </c>
      <c r="CW417" t="s">
        <v>2936</v>
      </c>
      <c r="CX417" t="s">
        <v>149</v>
      </c>
      <c r="DA417" t="s">
        <v>151</v>
      </c>
      <c r="DB417" t="s">
        <v>128</v>
      </c>
      <c r="DE417" t="s">
        <v>144</v>
      </c>
      <c r="DF417" t="s">
        <v>2937</v>
      </c>
      <c r="DG417" s="16" t="str">
        <f t="shared" si="36"/>
        <v>Yes</v>
      </c>
      <c r="DH417" s="24" t="str">
        <f t="shared" si="37"/>
        <v/>
      </c>
      <c r="DI417" s="24" t="str">
        <f t="shared" si="38"/>
        <v/>
      </c>
      <c r="DJ417" t="str">
        <f t="shared" si="39"/>
        <v/>
      </c>
      <c r="DK417" t="str">
        <f t="shared" si="40"/>
        <v/>
      </c>
      <c r="DL417" t="str">
        <f t="shared" si="41"/>
        <v/>
      </c>
    </row>
    <row r="418" spans="1:116">
      <c r="A418">
        <v>5278729272</v>
      </c>
      <c r="B418">
        <v>96559106</v>
      </c>
      <c r="C418" s="1">
        <v>42802.789988425924</v>
      </c>
      <c r="D418" s="1">
        <v>42802.803020833337</v>
      </c>
      <c r="E418" t="s">
        <v>2938</v>
      </c>
      <c r="J418" t="s">
        <v>2939</v>
      </c>
      <c r="K418" t="s">
        <v>533</v>
      </c>
      <c r="L418" t="s">
        <v>2462</v>
      </c>
      <c r="M418" t="s">
        <v>2940</v>
      </c>
      <c r="N418" t="s">
        <v>2941</v>
      </c>
      <c r="P418">
        <v>4</v>
      </c>
      <c r="Q418">
        <v>5</v>
      </c>
      <c r="R418">
        <v>5</v>
      </c>
      <c r="S418">
        <v>4</v>
      </c>
      <c r="T418">
        <v>5</v>
      </c>
      <c r="U418">
        <v>5</v>
      </c>
      <c r="V418">
        <v>4</v>
      </c>
      <c r="W418">
        <v>2</v>
      </c>
      <c r="X418">
        <v>2</v>
      </c>
      <c r="Y418">
        <v>3</v>
      </c>
      <c r="Z418">
        <v>2</v>
      </c>
      <c r="AA418" t="s">
        <v>2942</v>
      </c>
      <c r="AB418" t="s">
        <v>174</v>
      </c>
      <c r="AC418" t="s">
        <v>159</v>
      </c>
      <c r="AD418" t="s">
        <v>160</v>
      </c>
      <c r="AE418" t="s">
        <v>221</v>
      </c>
      <c r="AG418" t="s">
        <v>351</v>
      </c>
      <c r="AH418" t="s">
        <v>244</v>
      </c>
      <c r="AI418" t="s">
        <v>383</v>
      </c>
      <c r="AJ418" t="s">
        <v>209</v>
      </c>
      <c r="AP418" t="s">
        <v>135</v>
      </c>
      <c r="AY418" t="s">
        <v>163</v>
      </c>
      <c r="BE418" t="s">
        <v>285</v>
      </c>
      <c r="BI418" t="s">
        <v>115</v>
      </c>
      <c r="BJ418" t="s">
        <v>115</v>
      </c>
      <c r="BK418" t="s">
        <v>124</v>
      </c>
      <c r="BL418" t="s">
        <v>124</v>
      </c>
      <c r="BM418" t="s">
        <v>175</v>
      </c>
      <c r="BN418" t="s">
        <v>176</v>
      </c>
      <c r="BO418" t="s">
        <v>118</v>
      </c>
      <c r="BS418" t="s">
        <v>164</v>
      </c>
      <c r="BU418" t="s">
        <v>121</v>
      </c>
      <c r="BZ418" t="s">
        <v>120</v>
      </c>
      <c r="CA418" t="s">
        <v>142</v>
      </c>
      <c r="CB418" t="s">
        <v>121</v>
      </c>
      <c r="CC418" t="s">
        <v>233</v>
      </c>
      <c r="CF418" t="s">
        <v>122</v>
      </c>
      <c r="CG418" t="s">
        <v>2943</v>
      </c>
      <c r="CH418" t="s">
        <v>2944</v>
      </c>
      <c r="CI418" t="s">
        <v>2945</v>
      </c>
      <c r="CJ418" t="s">
        <v>124</v>
      </c>
      <c r="CK418" t="s">
        <v>177</v>
      </c>
      <c r="CM418" t="s">
        <v>126</v>
      </c>
      <c r="CO418" s="1">
        <v>42869</v>
      </c>
      <c r="CS418" t="s">
        <v>127</v>
      </c>
      <c r="DE418" t="s">
        <v>144</v>
      </c>
      <c r="DF418" t="s">
        <v>2946</v>
      </c>
      <c r="DG418" s="16" t="str">
        <f t="shared" si="36"/>
        <v>Yes</v>
      </c>
      <c r="DH418" s="24" t="str">
        <f t="shared" si="37"/>
        <v/>
      </c>
      <c r="DI418" s="24" t="str">
        <f t="shared" si="38"/>
        <v/>
      </c>
      <c r="DJ418" t="str">
        <f t="shared" si="39"/>
        <v/>
      </c>
      <c r="DK418" t="str">
        <f t="shared" si="40"/>
        <v/>
      </c>
      <c r="DL418" t="str">
        <f t="shared" si="41"/>
        <v/>
      </c>
    </row>
    <row r="419" spans="1:116">
      <c r="A419">
        <v>5278726024</v>
      </c>
      <c r="B419">
        <v>96559106</v>
      </c>
      <c r="C419" s="1">
        <v>42802.797175925924</v>
      </c>
      <c r="D419" s="1">
        <v>42802.801342592589</v>
      </c>
      <c r="E419" t="s">
        <v>1766</v>
      </c>
      <c r="J419" t="s">
        <v>2947</v>
      </c>
      <c r="K419" t="s">
        <v>2948</v>
      </c>
      <c r="L419" t="s">
        <v>2949</v>
      </c>
      <c r="M419" t="s">
        <v>2950</v>
      </c>
      <c r="N419" t="s">
        <v>2951</v>
      </c>
      <c r="O419" t="s">
        <v>2952</v>
      </c>
      <c r="P419">
        <v>4</v>
      </c>
      <c r="Q419">
        <v>3</v>
      </c>
      <c r="R419">
        <v>5</v>
      </c>
      <c r="S419">
        <v>3</v>
      </c>
      <c r="T419">
        <v>3</v>
      </c>
      <c r="U419">
        <v>3</v>
      </c>
      <c r="V419">
        <v>2</v>
      </c>
      <c r="W419">
        <v>3</v>
      </c>
      <c r="X419">
        <v>3</v>
      </c>
      <c r="Y419">
        <v>3</v>
      </c>
      <c r="Z419">
        <v>3</v>
      </c>
      <c r="AD419" t="s">
        <v>160</v>
      </c>
      <c r="AR419" t="s">
        <v>136</v>
      </c>
      <c r="BC419" t="s">
        <v>196</v>
      </c>
      <c r="BD419" t="s">
        <v>138</v>
      </c>
      <c r="BG419" t="s">
        <v>114</v>
      </c>
      <c r="BI419" t="s">
        <v>115</v>
      </c>
      <c r="BJ419" t="s">
        <v>115</v>
      </c>
      <c r="BK419" t="s">
        <v>124</v>
      </c>
      <c r="BL419" t="s">
        <v>124</v>
      </c>
      <c r="BM419" t="s">
        <v>175</v>
      </c>
      <c r="BN419" t="s">
        <v>176</v>
      </c>
      <c r="BO419" t="s">
        <v>353</v>
      </c>
      <c r="BP419" t="s">
        <v>119</v>
      </c>
      <c r="BR419" t="s">
        <v>120</v>
      </c>
      <c r="BV419" t="s">
        <v>165</v>
      </c>
      <c r="BX419" t="s">
        <v>119</v>
      </c>
      <c r="CC419" t="s">
        <v>233</v>
      </c>
      <c r="CF419" t="s">
        <v>122</v>
      </c>
      <c r="CG419" t="s">
        <v>2953</v>
      </c>
      <c r="CH419" t="s">
        <v>2954</v>
      </c>
      <c r="CI419" t="s">
        <v>2955</v>
      </c>
      <c r="CJ419" t="s">
        <v>124</v>
      </c>
      <c r="CK419" t="s">
        <v>168</v>
      </c>
      <c r="CM419" t="s">
        <v>214</v>
      </c>
      <c r="CO419" s="1">
        <v>42869</v>
      </c>
      <c r="CP419" t="s">
        <v>261</v>
      </c>
      <c r="CS419" t="s">
        <v>127</v>
      </c>
      <c r="CX419" t="s">
        <v>149</v>
      </c>
      <c r="DG419" s="16" t="str">
        <f t="shared" si="36"/>
        <v>Yes</v>
      </c>
      <c r="DH419" s="24" t="str">
        <f t="shared" si="37"/>
        <v/>
      </c>
      <c r="DI419" s="24" t="str">
        <f t="shared" si="38"/>
        <v/>
      </c>
      <c r="DJ419" t="str">
        <f t="shared" si="39"/>
        <v/>
      </c>
      <c r="DK419" t="str">
        <f t="shared" si="40"/>
        <v/>
      </c>
      <c r="DL419" t="str">
        <f t="shared" si="41"/>
        <v/>
      </c>
    </row>
    <row r="420" spans="1:116">
      <c r="A420">
        <v>5278705672</v>
      </c>
      <c r="B420">
        <v>96559106</v>
      </c>
      <c r="C420" s="1">
        <v>42802.787615740737</v>
      </c>
      <c r="D420" s="1">
        <v>42802.792638888888</v>
      </c>
      <c r="E420" t="s">
        <v>486</v>
      </c>
      <c r="J420" t="s">
        <v>170</v>
      </c>
      <c r="K420" t="s">
        <v>487</v>
      </c>
      <c r="L420" t="s">
        <v>697</v>
      </c>
      <c r="M420" t="s">
        <v>314</v>
      </c>
      <c r="N420" t="s">
        <v>2956</v>
      </c>
      <c r="O420" t="s">
        <v>2957</v>
      </c>
      <c r="P420">
        <v>2</v>
      </c>
      <c r="Q420">
        <v>3</v>
      </c>
      <c r="R420">
        <v>5</v>
      </c>
      <c r="S420">
        <v>3</v>
      </c>
      <c r="T420">
        <v>2</v>
      </c>
      <c r="U420">
        <v>4</v>
      </c>
      <c r="V420">
        <v>4</v>
      </c>
      <c r="W420">
        <v>2</v>
      </c>
      <c r="X420">
        <v>2</v>
      </c>
      <c r="Y420">
        <v>2</v>
      </c>
      <c r="Z420">
        <v>2</v>
      </c>
      <c r="AB420" t="s">
        <v>174</v>
      </c>
      <c r="AR420" t="s">
        <v>136</v>
      </c>
      <c r="AT420" t="s">
        <v>295</v>
      </c>
      <c r="AV420" t="s">
        <v>112</v>
      </c>
      <c r="BG420" t="s">
        <v>114</v>
      </c>
      <c r="BI420" t="s">
        <v>124</v>
      </c>
      <c r="BJ420" t="s">
        <v>124</v>
      </c>
      <c r="BK420" t="s">
        <v>124</v>
      </c>
      <c r="BL420" t="s">
        <v>124</v>
      </c>
      <c r="BM420" t="s">
        <v>175</v>
      </c>
      <c r="BN420" t="s">
        <v>176</v>
      </c>
      <c r="BO420" t="s">
        <v>118</v>
      </c>
      <c r="BR420" t="s">
        <v>120</v>
      </c>
      <c r="BU420" t="s">
        <v>121</v>
      </c>
      <c r="BV420" t="s">
        <v>165</v>
      </c>
      <c r="BX420" t="s">
        <v>119</v>
      </c>
      <c r="BZ420" t="s">
        <v>120</v>
      </c>
      <c r="CC420" t="s">
        <v>233</v>
      </c>
      <c r="CG420" t="s">
        <v>2958</v>
      </c>
      <c r="CH420" t="s">
        <v>2959</v>
      </c>
      <c r="CI420" t="s">
        <v>2960</v>
      </c>
      <c r="CJ420" t="s">
        <v>124</v>
      </c>
      <c r="CK420" t="s">
        <v>213</v>
      </c>
      <c r="CM420" t="s">
        <v>126</v>
      </c>
      <c r="CO420" s="1">
        <v>42869</v>
      </c>
      <c r="CS420" t="s">
        <v>127</v>
      </c>
      <c r="CT420" t="s">
        <v>147</v>
      </c>
      <c r="CX420" t="s">
        <v>149</v>
      </c>
      <c r="DG420" s="16" t="str">
        <f t="shared" si="36"/>
        <v>Yes</v>
      </c>
      <c r="DH420" s="24" t="str">
        <f t="shared" si="37"/>
        <v/>
      </c>
      <c r="DI420" s="24" t="str">
        <f t="shared" si="38"/>
        <v/>
      </c>
      <c r="DJ420" t="str">
        <f t="shared" si="39"/>
        <v/>
      </c>
      <c r="DK420" t="str">
        <f t="shared" si="40"/>
        <v/>
      </c>
      <c r="DL420" t="str">
        <f t="shared" si="41"/>
        <v/>
      </c>
    </row>
    <row r="421" spans="1:116">
      <c r="A421">
        <v>5278703994</v>
      </c>
      <c r="B421">
        <v>96559106</v>
      </c>
      <c r="C421" s="1">
        <v>42802.784918981481</v>
      </c>
      <c r="D421" s="1">
        <v>42802.791863425926</v>
      </c>
      <c r="E421" t="s">
        <v>2961</v>
      </c>
      <c r="J421" t="s">
        <v>2962</v>
      </c>
      <c r="K421" t="s">
        <v>335</v>
      </c>
      <c r="L421" t="s">
        <v>934</v>
      </c>
      <c r="M421" t="s">
        <v>2026</v>
      </c>
      <c r="N421" t="s">
        <v>1548</v>
      </c>
      <c r="O421" t="s">
        <v>2963</v>
      </c>
      <c r="P421">
        <v>3</v>
      </c>
      <c r="Q421">
        <v>5</v>
      </c>
      <c r="R421">
        <v>5</v>
      </c>
      <c r="S421">
        <v>3</v>
      </c>
      <c r="T421">
        <v>5</v>
      </c>
      <c r="U421">
        <v>2</v>
      </c>
      <c r="V421">
        <v>4</v>
      </c>
      <c r="W421">
        <v>4</v>
      </c>
      <c r="X421">
        <v>1</v>
      </c>
      <c r="Y421">
        <v>1</v>
      </c>
      <c r="Z421">
        <v>1</v>
      </c>
      <c r="AB421" t="s">
        <v>174</v>
      </c>
      <c r="AD421" t="s">
        <v>160</v>
      </c>
      <c r="AM421" t="s">
        <v>162</v>
      </c>
      <c r="AN421" t="s">
        <v>232</v>
      </c>
      <c r="AP421" t="s">
        <v>135</v>
      </c>
      <c r="BI421" t="s">
        <v>115</v>
      </c>
      <c r="BJ421" t="s">
        <v>115</v>
      </c>
      <c r="BK421" t="s">
        <v>124</v>
      </c>
      <c r="BL421" t="s">
        <v>124</v>
      </c>
      <c r="BM421" t="s">
        <v>184</v>
      </c>
      <c r="BN421" t="s">
        <v>117</v>
      </c>
      <c r="BO421" t="s">
        <v>118</v>
      </c>
      <c r="BP421" t="s">
        <v>119</v>
      </c>
      <c r="BR421" t="s">
        <v>120</v>
      </c>
      <c r="BU421" t="s">
        <v>121</v>
      </c>
      <c r="BX421" t="s">
        <v>119</v>
      </c>
      <c r="BZ421" t="s">
        <v>120</v>
      </c>
      <c r="CF421" t="s">
        <v>122</v>
      </c>
      <c r="CJ421" t="s">
        <v>124</v>
      </c>
      <c r="CK421" t="s">
        <v>125</v>
      </c>
      <c r="CM421" t="s">
        <v>126</v>
      </c>
      <c r="CN421" t="s">
        <v>215</v>
      </c>
      <c r="CO421" s="1">
        <v>42869</v>
      </c>
      <c r="CR421" t="s">
        <v>178</v>
      </c>
      <c r="CS421" t="s">
        <v>127</v>
      </c>
      <c r="DA421" t="s">
        <v>151</v>
      </c>
      <c r="DB421" t="s">
        <v>128</v>
      </c>
      <c r="DG421" s="16" t="str">
        <f t="shared" si="36"/>
        <v>Yes</v>
      </c>
      <c r="DH421" s="24" t="str">
        <f t="shared" si="37"/>
        <v/>
      </c>
      <c r="DI421" s="24" t="str">
        <f t="shared" si="38"/>
        <v/>
      </c>
      <c r="DJ421" t="str">
        <f t="shared" si="39"/>
        <v/>
      </c>
      <c r="DK421" t="str">
        <f t="shared" si="40"/>
        <v/>
      </c>
      <c r="DL421" t="str">
        <f t="shared" si="41"/>
        <v/>
      </c>
    </row>
    <row r="422" spans="1:116">
      <c r="A422">
        <v>5278692312</v>
      </c>
      <c r="B422">
        <v>96559106</v>
      </c>
      <c r="C422" s="1">
        <v>42802.67900462963</v>
      </c>
      <c r="D422" s="1">
        <v>42802.786608796298</v>
      </c>
      <c r="E422" t="s">
        <v>2964</v>
      </c>
      <c r="J422" t="s">
        <v>654</v>
      </c>
      <c r="K422" t="s">
        <v>203</v>
      </c>
      <c r="L422" t="s">
        <v>2965</v>
      </c>
      <c r="M422" t="s">
        <v>2966</v>
      </c>
      <c r="N422" t="s">
        <v>2967</v>
      </c>
      <c r="P422">
        <v>1</v>
      </c>
      <c r="Q422">
        <v>4</v>
      </c>
      <c r="R422">
        <v>5</v>
      </c>
      <c r="S422">
        <v>3</v>
      </c>
      <c r="T422">
        <v>2</v>
      </c>
      <c r="U422">
        <v>4</v>
      </c>
      <c r="V422">
        <v>3</v>
      </c>
      <c r="W422">
        <v>3</v>
      </c>
      <c r="X422">
        <v>4</v>
      </c>
      <c r="Y422">
        <v>4</v>
      </c>
      <c r="Z422">
        <v>4</v>
      </c>
      <c r="AA422" t="s">
        <v>2968</v>
      </c>
      <c r="AJ422" t="s">
        <v>209</v>
      </c>
      <c r="AN422" t="s">
        <v>232</v>
      </c>
      <c r="AQ422" t="s">
        <v>538</v>
      </c>
      <c r="AR422" t="s">
        <v>136</v>
      </c>
      <c r="BG422" t="s">
        <v>114</v>
      </c>
      <c r="BI422" t="s">
        <v>124</v>
      </c>
      <c r="BJ422" t="s">
        <v>124</v>
      </c>
      <c r="BK422" t="s">
        <v>124</v>
      </c>
      <c r="BL422" t="s">
        <v>124</v>
      </c>
      <c r="BM422" t="s">
        <v>175</v>
      </c>
      <c r="BN422" t="s">
        <v>176</v>
      </c>
      <c r="BO422" t="s">
        <v>185</v>
      </c>
      <c r="BR422" t="s">
        <v>120</v>
      </c>
      <c r="BZ422" t="s">
        <v>120</v>
      </c>
      <c r="CB422" t="s">
        <v>121</v>
      </c>
      <c r="CD422" t="s">
        <v>165</v>
      </c>
      <c r="CH422" t="s">
        <v>2969</v>
      </c>
      <c r="CI422" t="s">
        <v>2970</v>
      </c>
      <c r="CJ422" t="s">
        <v>124</v>
      </c>
      <c r="CK422" t="s">
        <v>248</v>
      </c>
      <c r="CM422" t="s">
        <v>214</v>
      </c>
      <c r="CN422" t="s">
        <v>215</v>
      </c>
      <c r="CS422" t="s">
        <v>127</v>
      </c>
      <c r="CX422" t="s">
        <v>149</v>
      </c>
      <c r="DA422" t="s">
        <v>151</v>
      </c>
      <c r="DE422" t="s">
        <v>144</v>
      </c>
      <c r="DF422" t="s">
        <v>2971</v>
      </c>
      <c r="DG422" s="16" t="str">
        <f t="shared" si="36"/>
        <v>Yes</v>
      </c>
      <c r="DH422" s="24" t="str">
        <f t="shared" si="37"/>
        <v/>
      </c>
      <c r="DI422" s="24" t="str">
        <f t="shared" si="38"/>
        <v/>
      </c>
      <c r="DJ422" t="str">
        <f t="shared" si="39"/>
        <v/>
      </c>
      <c r="DK422" t="str">
        <f t="shared" si="40"/>
        <v/>
      </c>
      <c r="DL422" t="str">
        <f t="shared" si="41"/>
        <v/>
      </c>
    </row>
    <row r="423" spans="1:116">
      <c r="A423">
        <v>5278690492</v>
      </c>
      <c r="B423">
        <v>96559106</v>
      </c>
      <c r="C423" s="1">
        <v>42802.773935185185</v>
      </c>
      <c r="D423" s="1">
        <v>42802.785810185182</v>
      </c>
      <c r="E423" t="s">
        <v>1607</v>
      </c>
      <c r="J423" t="s">
        <v>335</v>
      </c>
      <c r="K423" t="s">
        <v>132</v>
      </c>
      <c r="L423" t="s">
        <v>452</v>
      </c>
      <c r="M423" t="s">
        <v>2972</v>
      </c>
      <c r="N423" t="s">
        <v>2973</v>
      </c>
      <c r="P423">
        <v>1</v>
      </c>
      <c r="Q423">
        <v>4</v>
      </c>
      <c r="R423">
        <v>5</v>
      </c>
      <c r="S423">
        <v>5</v>
      </c>
      <c r="T423">
        <v>5</v>
      </c>
      <c r="U423">
        <v>1</v>
      </c>
      <c r="V423">
        <v>1</v>
      </c>
      <c r="W423">
        <v>1</v>
      </c>
      <c r="X423">
        <v>1</v>
      </c>
      <c r="Y423">
        <v>1</v>
      </c>
      <c r="Z423">
        <v>1</v>
      </c>
      <c r="AA423" t="s">
        <v>2974</v>
      </c>
      <c r="AT423" t="s">
        <v>295</v>
      </c>
      <c r="AU423" t="s">
        <v>111</v>
      </c>
      <c r="AV423" t="s">
        <v>112</v>
      </c>
      <c r="BD423" t="s">
        <v>138</v>
      </c>
      <c r="BG423" t="s">
        <v>114</v>
      </c>
      <c r="BI423" t="s">
        <v>115</v>
      </c>
      <c r="BJ423" t="s">
        <v>124</v>
      </c>
      <c r="BK423" t="s">
        <v>124</v>
      </c>
      <c r="BL423" t="s">
        <v>124</v>
      </c>
      <c r="BM423" t="s">
        <v>116</v>
      </c>
      <c r="BN423" t="s">
        <v>117</v>
      </c>
      <c r="BO423" t="s">
        <v>118</v>
      </c>
      <c r="BR423" t="s">
        <v>120</v>
      </c>
      <c r="BT423" t="s">
        <v>142</v>
      </c>
      <c r="BU423" t="s">
        <v>121</v>
      </c>
      <c r="BZ423" t="s">
        <v>120</v>
      </c>
      <c r="CA423" t="s">
        <v>142</v>
      </c>
      <c r="CC423" t="s">
        <v>233</v>
      </c>
      <c r="CG423" t="s">
        <v>2975</v>
      </c>
      <c r="CH423" t="s">
        <v>2976</v>
      </c>
      <c r="CI423" t="s">
        <v>2977</v>
      </c>
      <c r="CJ423" t="s">
        <v>124</v>
      </c>
      <c r="CK423" t="s">
        <v>256</v>
      </c>
      <c r="CM423" t="s">
        <v>126</v>
      </c>
      <c r="CN423" t="s">
        <v>215</v>
      </c>
      <c r="CO423" s="1">
        <v>42869</v>
      </c>
      <c r="CS423" t="s">
        <v>127</v>
      </c>
      <c r="CX423" t="s">
        <v>149</v>
      </c>
      <c r="CY423" t="s">
        <v>150</v>
      </c>
      <c r="DA423" t="s">
        <v>151</v>
      </c>
      <c r="DC423" t="s">
        <v>152</v>
      </c>
      <c r="DG423" s="16" t="str">
        <f t="shared" si="36"/>
        <v>Yes</v>
      </c>
      <c r="DH423" s="24" t="str">
        <f t="shared" si="37"/>
        <v/>
      </c>
      <c r="DI423" s="24" t="str">
        <f t="shared" si="38"/>
        <v/>
      </c>
      <c r="DJ423" t="str">
        <f t="shared" si="39"/>
        <v/>
      </c>
      <c r="DK423" t="str">
        <f t="shared" si="40"/>
        <v/>
      </c>
      <c r="DL423" t="str">
        <f t="shared" si="41"/>
        <v/>
      </c>
    </row>
    <row r="424" spans="1:116" hidden="1">
      <c r="A424">
        <v>5278679702</v>
      </c>
      <c r="B424">
        <v>96559106</v>
      </c>
      <c r="C424" s="1">
        <v>42802.761400462965</v>
      </c>
      <c r="D424" s="1">
        <v>42802.781099537038</v>
      </c>
      <c r="E424" t="s">
        <v>431</v>
      </c>
      <c r="J424" t="s">
        <v>1034</v>
      </c>
      <c r="K424" t="s">
        <v>2978</v>
      </c>
      <c r="L424" t="s">
        <v>2979</v>
      </c>
      <c r="P424">
        <v>4</v>
      </c>
      <c r="Q424">
        <v>3</v>
      </c>
      <c r="R424">
        <v>4</v>
      </c>
      <c r="S424">
        <v>4</v>
      </c>
      <c r="T424">
        <v>1</v>
      </c>
      <c r="U424">
        <v>3</v>
      </c>
      <c r="V424">
        <v>4</v>
      </c>
      <c r="W424">
        <v>3</v>
      </c>
      <c r="X424">
        <v>3</v>
      </c>
      <c r="Y424">
        <v>5</v>
      </c>
      <c r="Z424">
        <v>4</v>
      </c>
      <c r="AA424" t="s">
        <v>2980</v>
      </c>
      <c r="AE424" t="s">
        <v>221</v>
      </c>
      <c r="AM424" t="s">
        <v>162</v>
      </c>
      <c r="AS424" t="s">
        <v>110</v>
      </c>
      <c r="AU424" t="s">
        <v>111</v>
      </c>
      <c r="BC424" t="s">
        <v>196</v>
      </c>
      <c r="BG424" t="s">
        <v>114</v>
      </c>
      <c r="BI424" t="s">
        <v>115</v>
      </c>
      <c r="BJ424" t="s">
        <v>115</v>
      </c>
      <c r="BK424" t="s">
        <v>124</v>
      </c>
      <c r="BL424" t="s">
        <v>124</v>
      </c>
      <c r="BM424" t="s">
        <v>184</v>
      </c>
      <c r="BN424" t="s">
        <v>117</v>
      </c>
      <c r="BO424" t="s">
        <v>260</v>
      </c>
      <c r="BQ424" t="s">
        <v>339</v>
      </c>
      <c r="BR424" t="s">
        <v>120</v>
      </c>
      <c r="BV424" t="s">
        <v>165</v>
      </c>
      <c r="BX424" t="s">
        <v>119</v>
      </c>
      <c r="BZ424" t="s">
        <v>120</v>
      </c>
      <c r="CA424" t="s">
        <v>142</v>
      </c>
      <c r="CG424" t="s">
        <v>2981</v>
      </c>
      <c r="CH424" t="s">
        <v>2982</v>
      </c>
      <c r="CI424" t="s">
        <v>2983</v>
      </c>
      <c r="CJ424" t="s">
        <v>124</v>
      </c>
      <c r="CK424" t="s">
        <v>168</v>
      </c>
      <c r="CM424" t="s">
        <v>126</v>
      </c>
      <c r="CO424" s="1">
        <v>42869</v>
      </c>
      <c r="CT424" t="s">
        <v>147</v>
      </c>
      <c r="CW424" t="s">
        <v>2984</v>
      </c>
      <c r="CY424" t="s">
        <v>150</v>
      </c>
      <c r="DD424" t="s">
        <v>225</v>
      </c>
      <c r="DG424" s="16" t="str">
        <f t="shared" si="36"/>
        <v>Yes</v>
      </c>
      <c r="DH424" s="24" t="str">
        <f t="shared" si="37"/>
        <v/>
      </c>
      <c r="DI424" s="24" t="str">
        <f t="shared" si="38"/>
        <v>No Response to #2</v>
      </c>
      <c r="DJ424" t="str">
        <f t="shared" si="39"/>
        <v/>
      </c>
      <c r="DK424" t="str">
        <f t="shared" si="40"/>
        <v/>
      </c>
      <c r="DL424" t="str">
        <f t="shared" si="41"/>
        <v/>
      </c>
    </row>
    <row r="425" spans="1:116" hidden="1">
      <c r="A425">
        <v>5278667675</v>
      </c>
      <c r="B425">
        <v>96559106</v>
      </c>
      <c r="C425" s="1">
        <v>42802.763252314813</v>
      </c>
      <c r="D425" s="1">
        <v>42802.77579861111</v>
      </c>
      <c r="E425" t="s">
        <v>2985</v>
      </c>
      <c r="J425" t="s">
        <v>542</v>
      </c>
      <c r="K425" t="s">
        <v>2986</v>
      </c>
      <c r="L425" t="s">
        <v>806</v>
      </c>
      <c r="P425">
        <v>4</v>
      </c>
      <c r="Q425">
        <v>4</v>
      </c>
      <c r="R425">
        <v>1</v>
      </c>
      <c r="S425">
        <v>2</v>
      </c>
      <c r="T425">
        <v>1</v>
      </c>
      <c r="U425">
        <v>5</v>
      </c>
      <c r="V425">
        <v>5</v>
      </c>
      <c r="W425">
        <v>2</v>
      </c>
      <c r="X425">
        <v>2</v>
      </c>
      <c r="Y425">
        <v>4</v>
      </c>
      <c r="Z425">
        <v>3</v>
      </c>
      <c r="AC425" t="s">
        <v>159</v>
      </c>
      <c r="AF425" t="s">
        <v>366</v>
      </c>
      <c r="AG425" t="s">
        <v>351</v>
      </c>
      <c r="AJ425" t="s">
        <v>209</v>
      </c>
      <c r="AU425" t="s">
        <v>111</v>
      </c>
      <c r="BC425" t="s">
        <v>196</v>
      </c>
      <c r="BI425" t="s">
        <v>115</v>
      </c>
      <c r="BJ425" t="s">
        <v>115</v>
      </c>
      <c r="BK425" t="s">
        <v>124</v>
      </c>
      <c r="BL425" t="s">
        <v>115</v>
      </c>
      <c r="BM425" t="s">
        <v>175</v>
      </c>
      <c r="BN425" t="s">
        <v>176</v>
      </c>
      <c r="BO425" t="s">
        <v>185</v>
      </c>
      <c r="BU425" t="s">
        <v>121</v>
      </c>
      <c r="BV425" t="s">
        <v>165</v>
      </c>
      <c r="BW425" t="s">
        <v>480</v>
      </c>
      <c r="CB425" t="s">
        <v>121</v>
      </c>
      <c r="CD425" t="s">
        <v>165</v>
      </c>
      <c r="CE425" t="s">
        <v>632</v>
      </c>
      <c r="CG425" t="s">
        <v>2987</v>
      </c>
      <c r="CH425" t="s">
        <v>2988</v>
      </c>
      <c r="CI425" t="s">
        <v>2989</v>
      </c>
      <c r="CJ425" t="s">
        <v>124</v>
      </c>
      <c r="CK425" t="s">
        <v>177</v>
      </c>
      <c r="CM425" t="s">
        <v>214</v>
      </c>
      <c r="CT425" t="s">
        <v>147</v>
      </c>
      <c r="CU425" t="s">
        <v>518</v>
      </c>
      <c r="CX425" t="s">
        <v>149</v>
      </c>
      <c r="CY425" t="s">
        <v>150</v>
      </c>
      <c r="DA425" t="s">
        <v>151</v>
      </c>
      <c r="DB425" t="s">
        <v>128</v>
      </c>
      <c r="DG425" s="16" t="str">
        <f t="shared" si="36"/>
        <v>No</v>
      </c>
      <c r="DH425" s="24" t="str">
        <f t="shared" si="37"/>
        <v/>
      </c>
      <c r="DI425" s="24" t="str">
        <f t="shared" si="38"/>
        <v>No Response to #2</v>
      </c>
      <c r="DJ425" t="str">
        <f t="shared" si="39"/>
        <v/>
      </c>
      <c r="DK425" t="str">
        <f t="shared" si="40"/>
        <v/>
      </c>
      <c r="DL425" t="str">
        <f t="shared" si="41"/>
        <v/>
      </c>
    </row>
    <row r="426" spans="1:116">
      <c r="A426">
        <v>5278660666</v>
      </c>
      <c r="B426">
        <v>96559106</v>
      </c>
      <c r="C426" s="1">
        <v>42802.732662037037</v>
      </c>
      <c r="D426" s="1">
        <v>42802.772638888891</v>
      </c>
      <c r="E426" t="s">
        <v>2990</v>
      </c>
      <c r="J426" t="s">
        <v>203</v>
      </c>
      <c r="K426" t="s">
        <v>2991</v>
      </c>
      <c r="L426" t="s">
        <v>806</v>
      </c>
      <c r="M426" t="s">
        <v>2992</v>
      </c>
      <c r="N426" t="s">
        <v>2993</v>
      </c>
      <c r="O426" t="s">
        <v>2994</v>
      </c>
      <c r="P426">
        <v>4</v>
      </c>
      <c r="Q426">
        <v>4</v>
      </c>
      <c r="R426">
        <v>4</v>
      </c>
      <c r="S426">
        <v>2</v>
      </c>
      <c r="T426">
        <v>4</v>
      </c>
      <c r="U426">
        <v>3</v>
      </c>
      <c r="V426">
        <v>3</v>
      </c>
      <c r="W426">
        <v>2</v>
      </c>
      <c r="X426">
        <v>3</v>
      </c>
      <c r="Y426">
        <v>3</v>
      </c>
      <c r="Z426">
        <v>3</v>
      </c>
      <c r="AA426" t="s">
        <v>2995</v>
      </c>
      <c r="AB426" t="s">
        <v>174</v>
      </c>
      <c r="AJ426" t="s">
        <v>209</v>
      </c>
      <c r="AL426" t="s">
        <v>284</v>
      </c>
      <c r="AM426" t="s">
        <v>162</v>
      </c>
      <c r="BI426" t="s">
        <v>115</v>
      </c>
      <c r="BJ426" t="s">
        <v>124</v>
      </c>
      <c r="BK426" t="s">
        <v>124</v>
      </c>
      <c r="BL426" t="s">
        <v>124</v>
      </c>
      <c r="BM426" t="s">
        <v>116</v>
      </c>
      <c r="BN426" t="s">
        <v>117</v>
      </c>
      <c r="BO426" t="s">
        <v>185</v>
      </c>
      <c r="BP426" t="s">
        <v>119</v>
      </c>
      <c r="BS426" t="s">
        <v>164</v>
      </c>
      <c r="BT426" t="s">
        <v>142</v>
      </c>
      <c r="BX426" t="s">
        <v>119</v>
      </c>
      <c r="CA426" t="s">
        <v>142</v>
      </c>
      <c r="CF426" t="s">
        <v>122</v>
      </c>
      <c r="CG426" t="s">
        <v>2996</v>
      </c>
      <c r="CH426" t="s">
        <v>2997</v>
      </c>
      <c r="CI426" t="s">
        <v>2998</v>
      </c>
      <c r="CJ426" t="s">
        <v>124</v>
      </c>
      <c r="CK426" t="s">
        <v>248</v>
      </c>
      <c r="CM426" t="s">
        <v>214</v>
      </c>
      <c r="CN426" t="s">
        <v>215</v>
      </c>
      <c r="CR426" t="s">
        <v>178</v>
      </c>
      <c r="CX426" t="s">
        <v>149</v>
      </c>
      <c r="DG426" s="16" t="str">
        <f t="shared" si="36"/>
        <v>Yes</v>
      </c>
      <c r="DH426" s="24" t="str">
        <f t="shared" si="37"/>
        <v/>
      </c>
      <c r="DI426" s="24" t="str">
        <f t="shared" si="38"/>
        <v/>
      </c>
      <c r="DJ426" t="str">
        <f t="shared" si="39"/>
        <v/>
      </c>
      <c r="DK426" t="str">
        <f t="shared" si="40"/>
        <v/>
      </c>
      <c r="DL426" t="str">
        <f t="shared" si="41"/>
        <v/>
      </c>
    </row>
    <row r="427" spans="1:116">
      <c r="A427">
        <v>5278645324</v>
      </c>
      <c r="B427">
        <v>96559106</v>
      </c>
      <c r="C427" s="1">
        <v>42802.758425925924</v>
      </c>
      <c r="D427" s="1">
        <v>42802.765856481485</v>
      </c>
      <c r="E427" t="s">
        <v>2999</v>
      </c>
      <c r="J427" t="s">
        <v>189</v>
      </c>
      <c r="K427" t="s">
        <v>3000</v>
      </c>
      <c r="L427" t="s">
        <v>692</v>
      </c>
      <c r="M427" t="s">
        <v>2091</v>
      </c>
      <c r="N427" t="s">
        <v>3001</v>
      </c>
      <c r="O427" t="s">
        <v>3002</v>
      </c>
      <c r="P427">
        <v>5</v>
      </c>
      <c r="Q427">
        <v>5</v>
      </c>
      <c r="R427">
        <v>4</v>
      </c>
      <c r="S427">
        <v>4</v>
      </c>
      <c r="T427">
        <v>5</v>
      </c>
      <c r="U427">
        <v>4</v>
      </c>
      <c r="V427">
        <v>5</v>
      </c>
      <c r="W427">
        <v>2</v>
      </c>
      <c r="X427">
        <v>4</v>
      </c>
      <c r="Y427">
        <v>4</v>
      </c>
      <c r="Z427">
        <v>2</v>
      </c>
      <c r="AA427" t="s">
        <v>3003</v>
      </c>
      <c r="AD427" t="s">
        <v>160</v>
      </c>
      <c r="AF427" t="s">
        <v>366</v>
      </c>
      <c r="AL427" t="s">
        <v>284</v>
      </c>
      <c r="AW427" t="s">
        <v>296</v>
      </c>
      <c r="BA427" t="s">
        <v>195</v>
      </c>
      <c r="BC427" t="s">
        <v>196</v>
      </c>
      <c r="BE427" t="s">
        <v>285</v>
      </c>
      <c r="BK427" t="s">
        <v>124</v>
      </c>
      <c r="BL427" t="s">
        <v>124</v>
      </c>
      <c r="BM427" t="s">
        <v>184</v>
      </c>
      <c r="BN427" t="s">
        <v>117</v>
      </c>
      <c r="BO427" t="s">
        <v>141</v>
      </c>
      <c r="BP427" t="s">
        <v>119</v>
      </c>
      <c r="BR427" t="s">
        <v>120</v>
      </c>
      <c r="BT427" t="s">
        <v>142</v>
      </c>
      <c r="BZ427" t="s">
        <v>120</v>
      </c>
      <c r="CA427" t="s">
        <v>142</v>
      </c>
      <c r="CF427" t="s">
        <v>122</v>
      </c>
      <c r="CG427" t="s">
        <v>3004</v>
      </c>
      <c r="CH427" t="s">
        <v>3005</v>
      </c>
      <c r="CI427" t="s">
        <v>3006</v>
      </c>
      <c r="CJ427" t="s">
        <v>124</v>
      </c>
      <c r="CK427" t="s">
        <v>168</v>
      </c>
      <c r="CM427" t="s">
        <v>146</v>
      </c>
      <c r="CO427" s="1">
        <v>42869</v>
      </c>
      <c r="CP427" t="s">
        <v>261</v>
      </c>
      <c r="CT427" t="s">
        <v>147</v>
      </c>
      <c r="CU427" t="s">
        <v>518</v>
      </c>
      <c r="CW427" t="s">
        <v>3007</v>
      </c>
      <c r="CY427" t="s">
        <v>150</v>
      </c>
      <c r="DA427" t="s">
        <v>151</v>
      </c>
      <c r="DB427" t="s">
        <v>128</v>
      </c>
      <c r="DG427" s="16" t="str">
        <f t="shared" si="36"/>
        <v>Yes</v>
      </c>
      <c r="DH427" s="24" t="str">
        <f t="shared" si="37"/>
        <v/>
      </c>
      <c r="DI427" s="24" t="str">
        <f t="shared" si="38"/>
        <v/>
      </c>
      <c r="DJ427" t="str">
        <f t="shared" si="39"/>
        <v/>
      </c>
      <c r="DK427" t="str">
        <f t="shared" si="40"/>
        <v/>
      </c>
      <c r="DL427" t="str">
        <f t="shared" si="41"/>
        <v/>
      </c>
    </row>
    <row r="428" spans="1:116">
      <c r="A428">
        <v>5278645307</v>
      </c>
      <c r="B428">
        <v>96559106</v>
      </c>
      <c r="C428" s="1">
        <v>42802.751354166663</v>
      </c>
      <c r="D428" s="1">
        <v>42802.765856481485</v>
      </c>
      <c r="E428" t="s">
        <v>3008</v>
      </c>
      <c r="J428" t="s">
        <v>3009</v>
      </c>
      <c r="K428" t="s">
        <v>3010</v>
      </c>
      <c r="L428" t="s">
        <v>3011</v>
      </c>
      <c r="M428" t="s">
        <v>3012</v>
      </c>
      <c r="N428" t="s">
        <v>3013</v>
      </c>
      <c r="O428" t="s">
        <v>3014</v>
      </c>
      <c r="P428">
        <v>5</v>
      </c>
      <c r="Q428">
        <v>5</v>
      </c>
      <c r="R428">
        <v>5</v>
      </c>
      <c r="S428">
        <v>5</v>
      </c>
      <c r="T428">
        <v>5</v>
      </c>
      <c r="U428">
        <v>3</v>
      </c>
      <c r="V428">
        <v>3</v>
      </c>
      <c r="W428">
        <v>3</v>
      </c>
      <c r="X428">
        <v>3</v>
      </c>
      <c r="Y428">
        <v>3</v>
      </c>
      <c r="Z428">
        <v>3</v>
      </c>
      <c r="AA428" t="s">
        <v>3015</v>
      </c>
      <c r="AB428" t="s">
        <v>174</v>
      </c>
      <c r="AD428" t="s">
        <v>160</v>
      </c>
      <c r="AE428" t="s">
        <v>221</v>
      </c>
      <c r="AF428" t="s">
        <v>366</v>
      </c>
      <c r="AJ428" t="s">
        <v>209</v>
      </c>
      <c r="AN428" t="s">
        <v>232</v>
      </c>
      <c r="BK428" t="s">
        <v>124</v>
      </c>
      <c r="BL428" t="s">
        <v>124</v>
      </c>
      <c r="BM428" t="s">
        <v>175</v>
      </c>
      <c r="BN428" t="s">
        <v>176</v>
      </c>
      <c r="BO428" t="s">
        <v>118</v>
      </c>
      <c r="BV428" t="s">
        <v>165</v>
      </c>
      <c r="CD428" t="s">
        <v>165</v>
      </c>
      <c r="CG428" t="s">
        <v>3016</v>
      </c>
      <c r="CH428" t="s">
        <v>3017</v>
      </c>
      <c r="CI428" t="s">
        <v>3018</v>
      </c>
      <c r="CJ428" t="s">
        <v>124</v>
      </c>
      <c r="CK428" t="s">
        <v>256</v>
      </c>
      <c r="CM428" t="s">
        <v>146</v>
      </c>
      <c r="CP428" t="s">
        <v>261</v>
      </c>
      <c r="CQ428" t="s">
        <v>308</v>
      </c>
      <c r="CT428" t="s">
        <v>147</v>
      </c>
      <c r="CW428" t="s">
        <v>3019</v>
      </c>
      <c r="DA428" t="s">
        <v>151</v>
      </c>
      <c r="DG428" s="16" t="str">
        <f t="shared" si="36"/>
        <v>Yes</v>
      </c>
      <c r="DH428" s="24" t="str">
        <f t="shared" si="37"/>
        <v/>
      </c>
      <c r="DI428" s="24" t="str">
        <f t="shared" si="38"/>
        <v/>
      </c>
      <c r="DJ428" t="str">
        <f t="shared" si="39"/>
        <v/>
      </c>
      <c r="DK428" t="str">
        <f t="shared" si="40"/>
        <v/>
      </c>
      <c r="DL428" t="str">
        <f t="shared" si="41"/>
        <v/>
      </c>
    </row>
    <row r="429" spans="1:116">
      <c r="A429">
        <v>5278638489</v>
      </c>
      <c r="B429">
        <v>96559106</v>
      </c>
      <c r="C429" s="1">
        <v>42802.749178240738</v>
      </c>
      <c r="D429" s="1">
        <v>42802.76284722222</v>
      </c>
      <c r="E429" t="s">
        <v>3020</v>
      </c>
      <c r="J429" t="s">
        <v>699</v>
      </c>
      <c r="K429" t="s">
        <v>3021</v>
      </c>
      <c r="L429" t="s">
        <v>697</v>
      </c>
      <c r="M429" t="s">
        <v>445</v>
      </c>
      <c r="N429" t="s">
        <v>3022</v>
      </c>
      <c r="O429" t="s">
        <v>3023</v>
      </c>
      <c r="P429">
        <v>4</v>
      </c>
      <c r="Q429">
        <v>5</v>
      </c>
      <c r="R429">
        <v>5</v>
      </c>
      <c r="S429">
        <v>5</v>
      </c>
      <c r="T429">
        <v>3</v>
      </c>
      <c r="U429">
        <v>3</v>
      </c>
      <c r="V429">
        <v>3</v>
      </c>
      <c r="W429">
        <v>3</v>
      </c>
      <c r="X429">
        <v>2</v>
      </c>
      <c r="Y429">
        <v>2</v>
      </c>
      <c r="Z429">
        <v>3</v>
      </c>
      <c r="AC429" t="s">
        <v>159</v>
      </c>
      <c r="AD429" t="s">
        <v>160</v>
      </c>
      <c r="AE429" t="s">
        <v>221</v>
      </c>
      <c r="AF429" t="s">
        <v>366</v>
      </c>
      <c r="AG429" t="s">
        <v>351</v>
      </c>
      <c r="AH429" t="s">
        <v>244</v>
      </c>
      <c r="AI429" t="s">
        <v>383</v>
      </c>
      <c r="AJ429" t="s">
        <v>209</v>
      </c>
      <c r="AO429" t="s">
        <v>332</v>
      </c>
      <c r="AP429" t="s">
        <v>135</v>
      </c>
      <c r="AQ429" t="s">
        <v>538</v>
      </c>
      <c r="AR429" t="s">
        <v>136</v>
      </c>
      <c r="AS429" t="s">
        <v>110</v>
      </c>
      <c r="AU429" t="s">
        <v>111</v>
      </c>
      <c r="AV429" t="s">
        <v>112</v>
      </c>
      <c r="AW429" t="s">
        <v>296</v>
      </c>
      <c r="AX429" t="s">
        <v>360</v>
      </c>
      <c r="AZ429" t="s">
        <v>194</v>
      </c>
      <c r="BG429" t="s">
        <v>114</v>
      </c>
      <c r="BI429" t="s">
        <v>124</v>
      </c>
      <c r="BJ429" t="s">
        <v>124</v>
      </c>
      <c r="BK429" t="s">
        <v>124</v>
      </c>
      <c r="BL429" t="s">
        <v>124</v>
      </c>
      <c r="BM429" t="s">
        <v>175</v>
      </c>
      <c r="BN429" t="s">
        <v>176</v>
      </c>
      <c r="BO429" t="s">
        <v>260</v>
      </c>
      <c r="BP429" t="s">
        <v>119</v>
      </c>
      <c r="BX429" t="s">
        <v>119</v>
      </c>
      <c r="CG429" t="s">
        <v>264</v>
      </c>
      <c r="CH429" t="s">
        <v>3024</v>
      </c>
      <c r="CI429" t="s">
        <v>3025</v>
      </c>
      <c r="CJ429" t="s">
        <v>124</v>
      </c>
      <c r="CK429" t="s">
        <v>256</v>
      </c>
      <c r="CM429" t="s">
        <v>126</v>
      </c>
      <c r="CO429" s="1">
        <v>42869</v>
      </c>
      <c r="CS429" t="s">
        <v>127</v>
      </c>
      <c r="CT429" t="s">
        <v>147</v>
      </c>
      <c r="DA429" t="s">
        <v>151</v>
      </c>
      <c r="DB429" t="s">
        <v>128</v>
      </c>
      <c r="DG429" s="16" t="str">
        <f t="shared" si="36"/>
        <v>Yes</v>
      </c>
      <c r="DH429" s="24" t="str">
        <f t="shared" si="37"/>
        <v/>
      </c>
      <c r="DI429" s="24" t="str">
        <f t="shared" si="38"/>
        <v/>
      </c>
      <c r="DJ429" t="str">
        <f t="shared" si="39"/>
        <v/>
      </c>
      <c r="DK429" t="str">
        <f t="shared" si="40"/>
        <v/>
      </c>
      <c r="DL429" t="str">
        <f t="shared" si="41"/>
        <v/>
      </c>
    </row>
    <row r="430" spans="1:116">
      <c r="A430">
        <v>5278634208</v>
      </c>
      <c r="B430">
        <v>96559106</v>
      </c>
      <c r="C430" s="1">
        <v>42802.757708333331</v>
      </c>
      <c r="D430" s="1">
        <v>42802.760937500003</v>
      </c>
      <c r="E430" t="s">
        <v>3026</v>
      </c>
      <c r="J430" t="s">
        <v>3027</v>
      </c>
      <c r="K430" t="s">
        <v>3028</v>
      </c>
      <c r="L430" t="s">
        <v>189</v>
      </c>
      <c r="M430" t="s">
        <v>3029</v>
      </c>
      <c r="N430" t="s">
        <v>3030</v>
      </c>
      <c r="P430">
        <v>3</v>
      </c>
      <c r="Q430">
        <v>5</v>
      </c>
      <c r="R430">
        <v>5</v>
      </c>
      <c r="S430">
        <v>3</v>
      </c>
      <c r="T430">
        <v>3</v>
      </c>
      <c r="U430">
        <v>4</v>
      </c>
      <c r="V430">
        <v>4</v>
      </c>
      <c r="W430">
        <v>3</v>
      </c>
      <c r="X430">
        <v>3</v>
      </c>
      <c r="Y430">
        <v>3</v>
      </c>
      <c r="Z430">
        <v>3</v>
      </c>
      <c r="AA430" t="s">
        <v>3031</v>
      </c>
      <c r="AD430" t="s">
        <v>160</v>
      </c>
      <c r="AJ430" t="s">
        <v>209</v>
      </c>
      <c r="AN430" t="s">
        <v>232</v>
      </c>
      <c r="AP430" t="s">
        <v>135</v>
      </c>
      <c r="BD430" t="s">
        <v>138</v>
      </c>
      <c r="BI430" t="s">
        <v>124</v>
      </c>
      <c r="BJ430" t="s">
        <v>115</v>
      </c>
      <c r="BK430" t="s">
        <v>124</v>
      </c>
      <c r="BL430" t="s">
        <v>124</v>
      </c>
      <c r="BM430" t="s">
        <v>175</v>
      </c>
      <c r="BN430" t="s">
        <v>176</v>
      </c>
      <c r="BO430" t="s">
        <v>185</v>
      </c>
      <c r="BS430" t="s">
        <v>164</v>
      </c>
      <c r="BU430" t="s">
        <v>121</v>
      </c>
      <c r="BV430" t="s">
        <v>165</v>
      </c>
      <c r="BY430" t="s">
        <v>339</v>
      </c>
      <c r="BZ430" t="s">
        <v>120</v>
      </c>
      <c r="CD430" t="s">
        <v>165</v>
      </c>
      <c r="CJ430" t="s">
        <v>124</v>
      </c>
      <c r="CK430" t="s">
        <v>256</v>
      </c>
      <c r="CM430" t="s">
        <v>126</v>
      </c>
      <c r="CN430" t="s">
        <v>215</v>
      </c>
      <c r="CS430" t="s">
        <v>127</v>
      </c>
      <c r="CX430" t="s">
        <v>149</v>
      </c>
      <c r="DA430" t="s">
        <v>151</v>
      </c>
      <c r="DG430" s="16" t="str">
        <f t="shared" si="36"/>
        <v>Yes</v>
      </c>
      <c r="DH430" s="24" t="str">
        <f t="shared" si="37"/>
        <v/>
      </c>
      <c r="DI430" s="24" t="str">
        <f t="shared" si="38"/>
        <v/>
      </c>
      <c r="DJ430" t="str">
        <f t="shared" si="39"/>
        <v/>
      </c>
      <c r="DK430" t="str">
        <f t="shared" si="40"/>
        <v/>
      </c>
      <c r="DL430" t="str">
        <f t="shared" si="41"/>
        <v/>
      </c>
    </row>
    <row r="431" spans="1:116">
      <c r="A431">
        <v>5278612852</v>
      </c>
      <c r="B431">
        <v>96559106</v>
      </c>
      <c r="C431" s="1">
        <v>42802.733877314815</v>
      </c>
      <c r="D431" s="1">
        <v>42802.751840277779</v>
      </c>
      <c r="E431" t="s">
        <v>3032</v>
      </c>
      <c r="J431" t="s">
        <v>3033</v>
      </c>
      <c r="M431" t="s">
        <v>3034</v>
      </c>
      <c r="N431" t="s">
        <v>332</v>
      </c>
      <c r="P431">
        <v>1</v>
      </c>
      <c r="Q431">
        <v>5</v>
      </c>
      <c r="R431">
        <v>5</v>
      </c>
      <c r="S431">
        <v>3</v>
      </c>
      <c r="T431">
        <v>3</v>
      </c>
      <c r="U431">
        <v>1</v>
      </c>
      <c r="V431">
        <v>1</v>
      </c>
      <c r="W431">
        <v>1</v>
      </c>
      <c r="X431">
        <v>1</v>
      </c>
      <c r="Y431">
        <v>1</v>
      </c>
      <c r="Z431">
        <v>1</v>
      </c>
      <c r="AB431" t="s">
        <v>174</v>
      </c>
      <c r="AN431" t="s">
        <v>232</v>
      </c>
      <c r="AO431" t="s">
        <v>332</v>
      </c>
      <c r="AS431" t="s">
        <v>110</v>
      </c>
      <c r="BG431" t="s">
        <v>114</v>
      </c>
      <c r="BI431" t="s">
        <v>115</v>
      </c>
      <c r="BJ431" t="s">
        <v>124</v>
      </c>
      <c r="BK431" t="s">
        <v>124</v>
      </c>
      <c r="BL431" t="s">
        <v>115</v>
      </c>
      <c r="BM431" t="s">
        <v>184</v>
      </c>
      <c r="BN431" t="s">
        <v>117</v>
      </c>
      <c r="BO431" t="s">
        <v>118</v>
      </c>
      <c r="BS431" t="s">
        <v>164</v>
      </c>
      <c r="BU431" t="s">
        <v>121</v>
      </c>
      <c r="BV431" t="s">
        <v>165</v>
      </c>
      <c r="BZ431" t="s">
        <v>120</v>
      </c>
      <c r="CB431" t="s">
        <v>121</v>
      </c>
      <c r="CF431" t="s">
        <v>122</v>
      </c>
      <c r="CJ431" t="s">
        <v>124</v>
      </c>
      <c r="CK431" t="s">
        <v>213</v>
      </c>
      <c r="CM431" t="s">
        <v>126</v>
      </c>
      <c r="CN431" t="s">
        <v>215</v>
      </c>
      <c r="CO431" s="1">
        <v>42869</v>
      </c>
      <c r="CQ431" t="s">
        <v>308</v>
      </c>
      <c r="CR431" t="s">
        <v>178</v>
      </c>
      <c r="CS431" t="s">
        <v>127</v>
      </c>
      <c r="CT431" t="s">
        <v>147</v>
      </c>
      <c r="CY431" t="s">
        <v>150</v>
      </c>
      <c r="DB431" t="s">
        <v>128</v>
      </c>
      <c r="DG431" s="16" t="str">
        <f t="shared" si="36"/>
        <v>Yes</v>
      </c>
      <c r="DH431" s="24" t="str">
        <f t="shared" si="37"/>
        <v/>
      </c>
      <c r="DI431" s="24" t="str">
        <f t="shared" si="38"/>
        <v/>
      </c>
      <c r="DJ431" t="str">
        <f t="shared" si="39"/>
        <v/>
      </c>
      <c r="DK431" t="str">
        <f t="shared" si="40"/>
        <v/>
      </c>
      <c r="DL431" t="str">
        <f t="shared" si="41"/>
        <v/>
      </c>
    </row>
    <row r="432" spans="1:116">
      <c r="A432">
        <v>5278609610</v>
      </c>
      <c r="B432">
        <v>96559106</v>
      </c>
      <c r="C432" s="1">
        <v>42802.744189814817</v>
      </c>
      <c r="D432" s="1">
        <v>42802.750462962962</v>
      </c>
      <c r="E432" t="s">
        <v>456</v>
      </c>
      <c r="J432" t="s">
        <v>335</v>
      </c>
      <c r="K432" t="s">
        <v>3035</v>
      </c>
      <c r="L432" t="s">
        <v>457</v>
      </c>
      <c r="M432" t="s">
        <v>293</v>
      </c>
      <c r="N432" t="s">
        <v>364</v>
      </c>
      <c r="O432" t="s">
        <v>3036</v>
      </c>
      <c r="P432">
        <v>1</v>
      </c>
      <c r="Q432">
        <v>1</v>
      </c>
      <c r="R432">
        <v>5</v>
      </c>
      <c r="S432">
        <v>3</v>
      </c>
      <c r="T432">
        <v>3</v>
      </c>
      <c r="U432">
        <v>1</v>
      </c>
      <c r="V432">
        <v>1</v>
      </c>
      <c r="W432">
        <v>1</v>
      </c>
      <c r="X432">
        <v>1</v>
      </c>
      <c r="Y432">
        <v>1</v>
      </c>
      <c r="Z432">
        <v>1</v>
      </c>
      <c r="AA432" t="s">
        <v>3037</v>
      </c>
      <c r="AN432" t="s">
        <v>232</v>
      </c>
      <c r="AS432" t="s">
        <v>110</v>
      </c>
      <c r="AU432" t="s">
        <v>111</v>
      </c>
      <c r="BD432" t="s">
        <v>138</v>
      </c>
      <c r="BG432" t="s">
        <v>114</v>
      </c>
      <c r="BI432" t="s">
        <v>124</v>
      </c>
      <c r="BJ432" t="s">
        <v>115</v>
      </c>
      <c r="BK432" t="s">
        <v>124</v>
      </c>
      <c r="BL432" t="s">
        <v>124</v>
      </c>
      <c r="BM432" t="s">
        <v>175</v>
      </c>
      <c r="BN432" t="s">
        <v>117</v>
      </c>
      <c r="BO432" t="s">
        <v>118</v>
      </c>
      <c r="BP432" t="s">
        <v>119</v>
      </c>
      <c r="BR432" t="s">
        <v>120</v>
      </c>
      <c r="BT432" t="s">
        <v>142</v>
      </c>
      <c r="BX432" t="s">
        <v>119</v>
      </c>
      <c r="CA432" t="s">
        <v>142</v>
      </c>
      <c r="CF432" t="s">
        <v>122</v>
      </c>
      <c r="CG432" t="s">
        <v>3038</v>
      </c>
      <c r="CH432" t="s">
        <v>3039</v>
      </c>
      <c r="CJ432" t="s">
        <v>124</v>
      </c>
      <c r="CK432" t="s">
        <v>125</v>
      </c>
      <c r="CM432" t="s">
        <v>126</v>
      </c>
      <c r="CO432" s="1">
        <v>42869</v>
      </c>
      <c r="CY432" t="s">
        <v>150</v>
      </c>
      <c r="DG432" s="16" t="str">
        <f t="shared" si="36"/>
        <v>Yes</v>
      </c>
      <c r="DH432" s="24" t="str">
        <f t="shared" si="37"/>
        <v/>
      </c>
      <c r="DI432" s="24" t="str">
        <f t="shared" si="38"/>
        <v/>
      </c>
      <c r="DJ432" t="str">
        <f t="shared" si="39"/>
        <v/>
      </c>
      <c r="DK432" t="str">
        <f t="shared" si="40"/>
        <v/>
      </c>
      <c r="DL432" t="str">
        <f t="shared" si="41"/>
        <v/>
      </c>
    </row>
    <row r="433" spans="1:116" hidden="1">
      <c r="A433">
        <v>5278608156</v>
      </c>
      <c r="B433">
        <v>96559106</v>
      </c>
      <c r="C433" s="1">
        <v>42802.741944444446</v>
      </c>
      <c r="D433" s="1">
        <v>42802.749837962961</v>
      </c>
      <c r="E433" t="s">
        <v>3040</v>
      </c>
      <c r="J433" t="s">
        <v>189</v>
      </c>
      <c r="K433" t="s">
        <v>3041</v>
      </c>
      <c r="P433">
        <v>5</v>
      </c>
      <c r="Q433">
        <v>5</v>
      </c>
      <c r="R433">
        <v>5</v>
      </c>
      <c r="S433">
        <v>5</v>
      </c>
      <c r="T433">
        <v>5</v>
      </c>
      <c r="AA433" t="s">
        <v>3042</v>
      </c>
      <c r="BI433" t="s">
        <v>115</v>
      </c>
      <c r="BJ433" t="s">
        <v>115</v>
      </c>
      <c r="BK433" t="s">
        <v>124</v>
      </c>
      <c r="BL433" t="s">
        <v>124</v>
      </c>
      <c r="BM433" t="s">
        <v>116</v>
      </c>
      <c r="BN433" t="s">
        <v>117</v>
      </c>
      <c r="BO433" t="s">
        <v>185</v>
      </c>
      <c r="BP433" t="s">
        <v>119</v>
      </c>
      <c r="BS433" t="s">
        <v>164</v>
      </c>
      <c r="BV433" t="s">
        <v>165</v>
      </c>
      <c r="CJ433" t="s">
        <v>124</v>
      </c>
      <c r="CK433" t="s">
        <v>342</v>
      </c>
      <c r="CM433" t="s">
        <v>214</v>
      </c>
      <c r="CN433" t="s">
        <v>215</v>
      </c>
      <c r="CS433" t="s">
        <v>127</v>
      </c>
      <c r="CT433" t="s">
        <v>147</v>
      </c>
      <c r="DA433" t="s">
        <v>151</v>
      </c>
      <c r="DG433" s="16" t="str">
        <f t="shared" si="36"/>
        <v>Yes</v>
      </c>
      <c r="DH433" s="24" t="str">
        <f t="shared" si="37"/>
        <v/>
      </c>
      <c r="DI433" s="24" t="str">
        <f t="shared" si="38"/>
        <v>No Response to #2</v>
      </c>
      <c r="DJ433" t="str">
        <f t="shared" si="39"/>
        <v>No Response to #6</v>
      </c>
      <c r="DK433" t="str">
        <f t="shared" si="40"/>
        <v/>
      </c>
      <c r="DL433" t="str">
        <f t="shared" si="41"/>
        <v>No Response to #12</v>
      </c>
    </row>
    <row r="434" spans="1:116">
      <c r="A434">
        <v>5278607702</v>
      </c>
      <c r="B434">
        <v>96559106</v>
      </c>
      <c r="C434" s="1">
        <v>42802.741469907407</v>
      </c>
      <c r="D434" s="1">
        <v>42802.749652777777</v>
      </c>
      <c r="E434" t="s">
        <v>3043</v>
      </c>
      <c r="J434" t="s">
        <v>327</v>
      </c>
      <c r="K434" t="s">
        <v>842</v>
      </c>
      <c r="M434" t="s">
        <v>3044</v>
      </c>
      <c r="N434" t="s">
        <v>3045</v>
      </c>
      <c r="O434" t="s">
        <v>3046</v>
      </c>
      <c r="P434">
        <v>5</v>
      </c>
      <c r="Q434">
        <v>3</v>
      </c>
      <c r="R434">
        <v>5</v>
      </c>
      <c r="S434">
        <v>5</v>
      </c>
      <c r="T434">
        <v>5</v>
      </c>
      <c r="U434">
        <v>2</v>
      </c>
      <c r="V434">
        <v>1</v>
      </c>
      <c r="W434">
        <v>3</v>
      </c>
      <c r="X434">
        <v>2</v>
      </c>
      <c r="Y434">
        <v>2</v>
      </c>
      <c r="Z434">
        <v>1</v>
      </c>
      <c r="AA434" t="s">
        <v>3047</v>
      </c>
      <c r="AB434" t="s">
        <v>174</v>
      </c>
      <c r="AD434" t="s">
        <v>160</v>
      </c>
      <c r="AE434" t="s">
        <v>221</v>
      </c>
      <c r="AG434" t="s">
        <v>351</v>
      </c>
      <c r="AJ434" t="s">
        <v>209</v>
      </c>
      <c r="AN434" t="s">
        <v>232</v>
      </c>
      <c r="AO434" t="s">
        <v>332</v>
      </c>
      <c r="AP434" t="s">
        <v>135</v>
      </c>
      <c r="AQ434" t="s">
        <v>538</v>
      </c>
      <c r="AR434" t="s">
        <v>136</v>
      </c>
      <c r="BD434" t="s">
        <v>138</v>
      </c>
      <c r="BG434" t="s">
        <v>114</v>
      </c>
      <c r="BI434" t="s">
        <v>115</v>
      </c>
      <c r="BJ434" t="s">
        <v>115</v>
      </c>
      <c r="BK434" t="s">
        <v>124</v>
      </c>
      <c r="BL434" t="s">
        <v>115</v>
      </c>
      <c r="BM434" t="s">
        <v>352</v>
      </c>
      <c r="BN434" t="s">
        <v>117</v>
      </c>
      <c r="BO434" t="s">
        <v>185</v>
      </c>
      <c r="BR434" t="s">
        <v>120</v>
      </c>
      <c r="BT434" t="s">
        <v>142</v>
      </c>
      <c r="BU434" t="s">
        <v>121</v>
      </c>
      <c r="BZ434" t="s">
        <v>120</v>
      </c>
      <c r="CC434" t="s">
        <v>233</v>
      </c>
      <c r="CF434" t="s">
        <v>122</v>
      </c>
      <c r="CG434" t="s">
        <v>3048</v>
      </c>
      <c r="CH434" t="s">
        <v>3049</v>
      </c>
      <c r="CI434" t="s">
        <v>3050</v>
      </c>
      <c r="CJ434" t="s">
        <v>124</v>
      </c>
      <c r="CK434" t="s">
        <v>125</v>
      </c>
      <c r="CM434" t="s">
        <v>126</v>
      </c>
      <c r="CO434" s="1">
        <v>42869</v>
      </c>
      <c r="CT434" t="s">
        <v>147</v>
      </c>
      <c r="CW434" t="s">
        <v>3051</v>
      </c>
      <c r="CX434" t="s">
        <v>149</v>
      </c>
      <c r="DA434" t="s">
        <v>151</v>
      </c>
      <c r="DG434" s="16" t="str">
        <f t="shared" si="36"/>
        <v>Yes</v>
      </c>
      <c r="DH434" s="24" t="str">
        <f t="shared" si="37"/>
        <v/>
      </c>
      <c r="DI434" s="24" t="str">
        <f t="shared" si="38"/>
        <v/>
      </c>
      <c r="DJ434" t="str">
        <f t="shared" si="39"/>
        <v/>
      </c>
      <c r="DK434" t="str">
        <f t="shared" si="40"/>
        <v/>
      </c>
      <c r="DL434" t="str">
        <f t="shared" si="41"/>
        <v/>
      </c>
    </row>
    <row r="435" spans="1:116">
      <c r="A435">
        <v>5278595178</v>
      </c>
      <c r="B435">
        <v>96559106</v>
      </c>
      <c r="C435" s="1">
        <v>42802.738206018519</v>
      </c>
      <c r="D435" s="1">
        <v>42802.744212962964</v>
      </c>
      <c r="E435" t="s">
        <v>3052</v>
      </c>
      <c r="J435" t="s">
        <v>170</v>
      </c>
      <c r="K435" t="s">
        <v>3053</v>
      </c>
      <c r="L435" t="s">
        <v>1102</v>
      </c>
      <c r="M435" t="s">
        <v>3054</v>
      </c>
      <c r="N435" t="s">
        <v>3055</v>
      </c>
      <c r="O435" t="s">
        <v>3056</v>
      </c>
      <c r="P435">
        <v>2</v>
      </c>
      <c r="Q435">
        <v>3</v>
      </c>
      <c r="R435">
        <v>5</v>
      </c>
      <c r="S435">
        <v>3</v>
      </c>
      <c r="T435">
        <v>4</v>
      </c>
      <c r="U435">
        <v>1</v>
      </c>
      <c r="V435">
        <v>1</v>
      </c>
      <c r="W435">
        <v>1</v>
      </c>
      <c r="X435">
        <v>1</v>
      </c>
      <c r="Y435">
        <v>1</v>
      </c>
      <c r="Z435">
        <v>1</v>
      </c>
      <c r="AB435" t="s">
        <v>174</v>
      </c>
      <c r="AD435" t="s">
        <v>160</v>
      </c>
      <c r="AM435" t="s">
        <v>162</v>
      </c>
      <c r="AP435" t="s">
        <v>135</v>
      </c>
      <c r="AY435" t="s">
        <v>163</v>
      </c>
      <c r="BI435" t="s">
        <v>115</v>
      </c>
      <c r="BJ435" t="s">
        <v>115</v>
      </c>
      <c r="BK435" t="s">
        <v>124</v>
      </c>
      <c r="BL435" t="s">
        <v>124</v>
      </c>
      <c r="BM435" t="s">
        <v>116</v>
      </c>
      <c r="BN435" t="s">
        <v>117</v>
      </c>
      <c r="BO435" t="s">
        <v>353</v>
      </c>
      <c r="BR435" t="s">
        <v>120</v>
      </c>
      <c r="CF435" t="s">
        <v>122</v>
      </c>
      <c r="CG435" t="s">
        <v>3057</v>
      </c>
      <c r="CH435" t="s">
        <v>3058</v>
      </c>
      <c r="CI435" t="s">
        <v>3059</v>
      </c>
      <c r="CJ435" t="s">
        <v>124</v>
      </c>
      <c r="CK435" t="s">
        <v>256</v>
      </c>
      <c r="CM435" t="s">
        <v>146</v>
      </c>
      <c r="CN435" t="s">
        <v>215</v>
      </c>
      <c r="CR435" t="s">
        <v>178</v>
      </c>
      <c r="DA435" t="s">
        <v>151</v>
      </c>
      <c r="DB435" t="s">
        <v>128</v>
      </c>
      <c r="DG435" s="16" t="str">
        <f t="shared" si="36"/>
        <v>Yes</v>
      </c>
      <c r="DH435" s="24" t="str">
        <f t="shared" si="37"/>
        <v/>
      </c>
      <c r="DI435" s="24" t="str">
        <f t="shared" si="38"/>
        <v/>
      </c>
      <c r="DJ435" t="str">
        <f t="shared" si="39"/>
        <v/>
      </c>
      <c r="DK435" t="str">
        <f t="shared" si="40"/>
        <v/>
      </c>
      <c r="DL435" t="str">
        <f t="shared" si="41"/>
        <v/>
      </c>
    </row>
    <row r="436" spans="1:116">
      <c r="A436">
        <v>5278593310</v>
      </c>
      <c r="B436">
        <v>96559106</v>
      </c>
      <c r="C436" s="1">
        <v>42802.72824074074</v>
      </c>
      <c r="D436" s="1">
        <v>42802.743344907409</v>
      </c>
      <c r="E436" t="s">
        <v>3060</v>
      </c>
      <c r="J436" t="s">
        <v>256</v>
      </c>
      <c r="K436" t="s">
        <v>327</v>
      </c>
      <c r="L436" t="s">
        <v>377</v>
      </c>
      <c r="M436" t="s">
        <v>3036</v>
      </c>
      <c r="N436" t="s">
        <v>3061</v>
      </c>
      <c r="O436" t="s">
        <v>3062</v>
      </c>
      <c r="P436">
        <v>3</v>
      </c>
      <c r="Q436">
        <v>3</v>
      </c>
      <c r="R436">
        <v>2</v>
      </c>
      <c r="S436">
        <v>2</v>
      </c>
      <c r="T436">
        <v>3</v>
      </c>
      <c r="U436">
        <v>4</v>
      </c>
      <c r="V436">
        <v>2</v>
      </c>
      <c r="W436">
        <v>2</v>
      </c>
      <c r="X436">
        <v>3</v>
      </c>
      <c r="Y436">
        <v>3</v>
      </c>
      <c r="Z436">
        <v>3</v>
      </c>
      <c r="AA436" t="s">
        <v>3063</v>
      </c>
      <c r="AD436" t="s">
        <v>160</v>
      </c>
      <c r="AP436" t="s">
        <v>135</v>
      </c>
      <c r="AQ436" t="s">
        <v>538</v>
      </c>
      <c r="AR436" t="s">
        <v>136</v>
      </c>
      <c r="AS436" t="s">
        <v>110</v>
      </c>
      <c r="AU436" t="s">
        <v>111</v>
      </c>
      <c r="AV436" t="s">
        <v>112</v>
      </c>
      <c r="BG436" t="s">
        <v>114</v>
      </c>
      <c r="BI436" t="s">
        <v>124</v>
      </c>
      <c r="BJ436" t="s">
        <v>124</v>
      </c>
      <c r="BK436" t="s">
        <v>124</v>
      </c>
      <c r="BL436" t="s">
        <v>124</v>
      </c>
      <c r="BM436" t="s">
        <v>175</v>
      </c>
      <c r="BN436" t="s">
        <v>176</v>
      </c>
      <c r="BO436" t="s">
        <v>185</v>
      </c>
      <c r="BR436" t="s">
        <v>120</v>
      </c>
      <c r="BU436" t="s">
        <v>121</v>
      </c>
      <c r="BZ436" t="s">
        <v>120</v>
      </c>
      <c r="CB436" t="s">
        <v>121</v>
      </c>
      <c r="CD436" t="s">
        <v>165</v>
      </c>
      <c r="CG436" t="s">
        <v>3064</v>
      </c>
      <c r="CH436" t="s">
        <v>3065</v>
      </c>
      <c r="CI436" t="s">
        <v>3066</v>
      </c>
      <c r="CJ436" t="s">
        <v>124</v>
      </c>
      <c r="CK436" t="s">
        <v>256</v>
      </c>
      <c r="CM436" t="s">
        <v>126</v>
      </c>
      <c r="CO436" s="1">
        <v>42869</v>
      </c>
      <c r="CP436" t="s">
        <v>261</v>
      </c>
      <c r="CW436" t="s">
        <v>3067</v>
      </c>
      <c r="CX436" t="s">
        <v>149</v>
      </c>
      <c r="DB436" t="s">
        <v>128</v>
      </c>
      <c r="DG436" s="16" t="str">
        <f t="shared" si="36"/>
        <v>Yes</v>
      </c>
      <c r="DH436" s="24" t="str">
        <f t="shared" si="37"/>
        <v/>
      </c>
      <c r="DI436" s="24" t="str">
        <f t="shared" si="38"/>
        <v/>
      </c>
      <c r="DJ436" t="str">
        <f t="shared" si="39"/>
        <v/>
      </c>
      <c r="DK436" t="str">
        <f t="shared" si="40"/>
        <v/>
      </c>
      <c r="DL436" t="str">
        <f t="shared" si="41"/>
        <v/>
      </c>
    </row>
    <row r="437" spans="1:116">
      <c r="A437">
        <v>5278592677</v>
      </c>
      <c r="B437">
        <v>96559106</v>
      </c>
      <c r="C437" s="1">
        <v>42802.731388888889</v>
      </c>
      <c r="D437" s="1">
        <v>42802.743055555555</v>
      </c>
      <c r="E437" t="s">
        <v>3068</v>
      </c>
      <c r="J437" t="s">
        <v>488</v>
      </c>
      <c r="K437" t="s">
        <v>3069</v>
      </c>
      <c r="M437" t="s">
        <v>1761</v>
      </c>
      <c r="P437">
        <v>5</v>
      </c>
      <c r="Q437">
        <v>5</v>
      </c>
      <c r="R437">
        <v>5</v>
      </c>
      <c r="S437">
        <v>5</v>
      </c>
      <c r="T437">
        <v>5</v>
      </c>
      <c r="U437">
        <v>4</v>
      </c>
      <c r="V437">
        <v>4</v>
      </c>
      <c r="W437">
        <v>4</v>
      </c>
      <c r="X437">
        <v>4</v>
      </c>
      <c r="Y437">
        <v>4</v>
      </c>
      <c r="Z437">
        <v>4</v>
      </c>
      <c r="AB437" t="s">
        <v>174</v>
      </c>
      <c r="AD437" t="s">
        <v>160</v>
      </c>
      <c r="AF437" t="s">
        <v>366</v>
      </c>
      <c r="AN437" t="s">
        <v>232</v>
      </c>
      <c r="AZ437" t="s">
        <v>194</v>
      </c>
      <c r="BI437" t="s">
        <v>115</v>
      </c>
      <c r="BJ437" t="s">
        <v>115</v>
      </c>
      <c r="BK437" t="s">
        <v>124</v>
      </c>
      <c r="BL437" t="s">
        <v>124</v>
      </c>
      <c r="BM437" t="s">
        <v>116</v>
      </c>
      <c r="BN437" t="s">
        <v>117</v>
      </c>
      <c r="BO437" t="s">
        <v>118</v>
      </c>
      <c r="BR437" t="s">
        <v>120</v>
      </c>
      <c r="BT437" t="s">
        <v>142</v>
      </c>
      <c r="BV437" t="s">
        <v>165</v>
      </c>
      <c r="BZ437" t="s">
        <v>120</v>
      </c>
      <c r="CF437" t="s">
        <v>122</v>
      </c>
      <c r="CH437" t="s">
        <v>3070</v>
      </c>
      <c r="CJ437" t="s">
        <v>124</v>
      </c>
      <c r="CK437" t="s">
        <v>213</v>
      </c>
      <c r="CM437" t="s">
        <v>126</v>
      </c>
      <c r="CT437" t="s">
        <v>147</v>
      </c>
      <c r="DA437" t="s">
        <v>151</v>
      </c>
      <c r="DC437" t="s">
        <v>152</v>
      </c>
      <c r="DG437" s="16" t="str">
        <f t="shared" si="36"/>
        <v>No</v>
      </c>
      <c r="DH437" s="24" t="str">
        <f t="shared" si="37"/>
        <v/>
      </c>
      <c r="DI437" s="24" t="str">
        <f t="shared" si="38"/>
        <v/>
      </c>
      <c r="DJ437" t="str">
        <f t="shared" si="39"/>
        <v/>
      </c>
      <c r="DK437" t="str">
        <f t="shared" si="40"/>
        <v/>
      </c>
      <c r="DL437" t="str">
        <f t="shared" si="41"/>
        <v/>
      </c>
    </row>
    <row r="438" spans="1:116">
      <c r="A438">
        <v>5278582458</v>
      </c>
      <c r="B438">
        <v>96559106</v>
      </c>
      <c r="C438" s="1">
        <v>42802.731921296298</v>
      </c>
      <c r="D438" s="1">
        <v>42802.738576388889</v>
      </c>
      <c r="E438" t="s">
        <v>3071</v>
      </c>
      <c r="J438" t="s">
        <v>189</v>
      </c>
      <c r="K438" t="s">
        <v>3072</v>
      </c>
      <c r="L438" t="s">
        <v>3073</v>
      </c>
      <c r="M438" t="s">
        <v>3074</v>
      </c>
      <c r="N438" t="s">
        <v>3075</v>
      </c>
      <c r="O438" t="s">
        <v>3076</v>
      </c>
      <c r="P438">
        <v>4</v>
      </c>
      <c r="Q438">
        <v>4</v>
      </c>
      <c r="R438">
        <v>5</v>
      </c>
      <c r="S438">
        <v>5</v>
      </c>
      <c r="T438">
        <v>2</v>
      </c>
      <c r="U438">
        <v>4</v>
      </c>
      <c r="V438">
        <v>3</v>
      </c>
      <c r="W438">
        <v>3</v>
      </c>
      <c r="X438">
        <v>4</v>
      </c>
      <c r="Y438">
        <v>4</v>
      </c>
      <c r="Z438">
        <v>4</v>
      </c>
      <c r="AA438" t="s">
        <v>3077</v>
      </c>
      <c r="AM438" t="s">
        <v>162</v>
      </c>
      <c r="AP438" t="s">
        <v>135</v>
      </c>
      <c r="BB438" t="s">
        <v>137</v>
      </c>
      <c r="BD438" t="s">
        <v>138</v>
      </c>
      <c r="BG438" t="s">
        <v>114</v>
      </c>
      <c r="BI438" t="s">
        <v>115</v>
      </c>
      <c r="BJ438" t="s">
        <v>115</v>
      </c>
      <c r="BK438" t="s">
        <v>124</v>
      </c>
      <c r="BL438" t="s">
        <v>124</v>
      </c>
      <c r="BM438" t="s">
        <v>175</v>
      </c>
      <c r="BN438" t="s">
        <v>176</v>
      </c>
      <c r="BO438" t="s">
        <v>141</v>
      </c>
      <c r="BP438" t="s">
        <v>119</v>
      </c>
      <c r="BT438" t="s">
        <v>142</v>
      </c>
      <c r="BU438" t="s">
        <v>121</v>
      </c>
      <c r="BX438" t="s">
        <v>119</v>
      </c>
      <c r="CA438" t="s">
        <v>142</v>
      </c>
      <c r="CF438" t="s">
        <v>122</v>
      </c>
      <c r="CG438" t="s">
        <v>3078</v>
      </c>
      <c r="CH438" t="s">
        <v>3079</v>
      </c>
      <c r="CI438" t="s">
        <v>3080</v>
      </c>
      <c r="CJ438" t="s">
        <v>124</v>
      </c>
      <c r="CK438" t="s">
        <v>144</v>
      </c>
      <c r="CL438" t="s">
        <v>186</v>
      </c>
      <c r="CM438" t="s">
        <v>146</v>
      </c>
      <c r="CO438" s="1">
        <v>42869</v>
      </c>
      <c r="CT438" t="s">
        <v>147</v>
      </c>
      <c r="DD438" t="s">
        <v>225</v>
      </c>
      <c r="DE438" t="s">
        <v>144</v>
      </c>
      <c r="DF438" t="s">
        <v>3081</v>
      </c>
      <c r="DG438" s="16" t="str">
        <f t="shared" si="36"/>
        <v>Yes</v>
      </c>
      <c r="DH438" s="24" t="str">
        <f t="shared" si="37"/>
        <v/>
      </c>
      <c r="DI438" s="24" t="str">
        <f t="shared" si="38"/>
        <v/>
      </c>
      <c r="DJ438" t="str">
        <f t="shared" si="39"/>
        <v/>
      </c>
      <c r="DK438" t="str">
        <f t="shared" si="40"/>
        <v/>
      </c>
      <c r="DL438" t="str">
        <f t="shared" si="41"/>
        <v/>
      </c>
    </row>
    <row r="439" spans="1:116">
      <c r="A439">
        <v>5278580942</v>
      </c>
      <c r="B439">
        <v>96559106</v>
      </c>
      <c r="C439" s="1">
        <v>42802.735000000001</v>
      </c>
      <c r="D439" s="1">
        <v>42802.737893518519</v>
      </c>
      <c r="E439" t="s">
        <v>3082</v>
      </c>
      <c r="J439" t="s">
        <v>715</v>
      </c>
      <c r="K439" t="s">
        <v>3083</v>
      </c>
      <c r="L439" t="s">
        <v>1080</v>
      </c>
      <c r="M439" t="s">
        <v>3084</v>
      </c>
      <c r="N439" t="s">
        <v>651</v>
      </c>
      <c r="O439" t="s">
        <v>3085</v>
      </c>
      <c r="P439">
        <v>5</v>
      </c>
      <c r="Q439">
        <v>5</v>
      </c>
      <c r="R439">
        <v>5</v>
      </c>
      <c r="S439">
        <v>4</v>
      </c>
      <c r="T439">
        <v>1</v>
      </c>
      <c r="U439">
        <v>3</v>
      </c>
      <c r="V439">
        <v>2</v>
      </c>
      <c r="W439">
        <v>1</v>
      </c>
      <c r="X439">
        <v>1</v>
      </c>
      <c r="Y439">
        <v>1</v>
      </c>
      <c r="Z439">
        <v>1</v>
      </c>
      <c r="AB439" t="s">
        <v>174</v>
      </c>
      <c r="AC439" t="s">
        <v>159</v>
      </c>
      <c r="AD439" t="s">
        <v>160</v>
      </c>
      <c r="AE439" t="s">
        <v>221</v>
      </c>
      <c r="AG439" t="s">
        <v>351</v>
      </c>
      <c r="AJ439" t="s">
        <v>209</v>
      </c>
      <c r="AN439" t="s">
        <v>232</v>
      </c>
      <c r="AV439" t="s">
        <v>112</v>
      </c>
      <c r="AY439" t="s">
        <v>163</v>
      </c>
      <c r="BC439" t="s">
        <v>196</v>
      </c>
      <c r="BI439" t="s">
        <v>115</v>
      </c>
      <c r="BJ439" t="s">
        <v>115</v>
      </c>
      <c r="BK439" t="s">
        <v>124</v>
      </c>
      <c r="BL439" t="s">
        <v>124</v>
      </c>
      <c r="BM439" t="s">
        <v>140</v>
      </c>
      <c r="BN439" t="s">
        <v>176</v>
      </c>
      <c r="BO439" t="s">
        <v>118</v>
      </c>
      <c r="BR439" t="s">
        <v>120</v>
      </c>
      <c r="BU439" t="s">
        <v>121</v>
      </c>
      <c r="BV439" t="s">
        <v>165</v>
      </c>
      <c r="BX439" t="s">
        <v>119</v>
      </c>
      <c r="BZ439" t="s">
        <v>120</v>
      </c>
      <c r="CF439" t="s">
        <v>122</v>
      </c>
      <c r="CJ439" t="s">
        <v>124</v>
      </c>
      <c r="CK439" t="s">
        <v>177</v>
      </c>
      <c r="CM439" t="s">
        <v>146</v>
      </c>
      <c r="CO439" s="1">
        <v>42869</v>
      </c>
      <c r="CP439" t="s">
        <v>261</v>
      </c>
      <c r="CQ439" t="s">
        <v>308</v>
      </c>
      <c r="CR439" t="s">
        <v>178</v>
      </c>
      <c r="CS439" t="s">
        <v>127</v>
      </c>
      <c r="DC439" t="s">
        <v>152</v>
      </c>
      <c r="DG439" s="16" t="str">
        <f t="shared" si="36"/>
        <v>Yes</v>
      </c>
      <c r="DH439" s="24" t="str">
        <f t="shared" si="37"/>
        <v/>
      </c>
      <c r="DI439" s="24" t="str">
        <f t="shared" si="38"/>
        <v/>
      </c>
      <c r="DJ439" t="str">
        <f t="shared" si="39"/>
        <v/>
      </c>
      <c r="DK439" t="str">
        <f t="shared" si="40"/>
        <v/>
      </c>
      <c r="DL439" t="str">
        <f t="shared" si="41"/>
        <v/>
      </c>
    </row>
    <row r="440" spans="1:116">
      <c r="A440">
        <v>5278572025</v>
      </c>
      <c r="B440">
        <v>96559106</v>
      </c>
      <c r="C440" s="1">
        <v>42802.72378472222</v>
      </c>
      <c r="D440" s="1">
        <v>42802.734143518515</v>
      </c>
      <c r="E440" t="s">
        <v>3086</v>
      </c>
      <c r="J440" t="s">
        <v>203</v>
      </c>
      <c r="K440" t="s">
        <v>577</v>
      </c>
      <c r="L440" t="s">
        <v>3087</v>
      </c>
      <c r="M440" t="s">
        <v>3088</v>
      </c>
      <c r="N440" t="s">
        <v>3089</v>
      </c>
      <c r="O440" t="s">
        <v>3090</v>
      </c>
      <c r="P440">
        <v>5</v>
      </c>
      <c r="Q440">
        <v>5</v>
      </c>
      <c r="R440">
        <v>5</v>
      </c>
      <c r="S440">
        <v>3</v>
      </c>
      <c r="T440">
        <v>3</v>
      </c>
      <c r="U440">
        <v>3</v>
      </c>
      <c r="V440">
        <v>2</v>
      </c>
      <c r="W440">
        <v>2</v>
      </c>
      <c r="X440">
        <v>2</v>
      </c>
      <c r="Y440">
        <v>2</v>
      </c>
      <c r="Z440">
        <v>1</v>
      </c>
      <c r="AR440" t="s">
        <v>136</v>
      </c>
      <c r="AS440" t="s">
        <v>110</v>
      </c>
      <c r="AT440" t="s">
        <v>295</v>
      </c>
      <c r="AU440" t="s">
        <v>111</v>
      </c>
      <c r="AW440" t="s">
        <v>296</v>
      </c>
      <c r="BI440" t="s">
        <v>124</v>
      </c>
      <c r="BJ440" t="s">
        <v>124</v>
      </c>
      <c r="BK440" t="s">
        <v>124</v>
      </c>
      <c r="BL440" t="s">
        <v>115</v>
      </c>
      <c r="BM440" t="s">
        <v>175</v>
      </c>
      <c r="BN440" t="s">
        <v>176</v>
      </c>
      <c r="BO440" t="s">
        <v>185</v>
      </c>
      <c r="BR440" t="s">
        <v>120</v>
      </c>
      <c r="BU440" t="s">
        <v>121</v>
      </c>
      <c r="BV440" t="s">
        <v>165</v>
      </c>
      <c r="BZ440" t="s">
        <v>120</v>
      </c>
      <c r="CA440" t="s">
        <v>142</v>
      </c>
      <c r="CC440" t="s">
        <v>233</v>
      </c>
      <c r="CF440" t="s">
        <v>122</v>
      </c>
      <c r="CJ440" t="s">
        <v>124</v>
      </c>
      <c r="CK440" t="s">
        <v>248</v>
      </c>
      <c r="CM440" t="s">
        <v>146</v>
      </c>
      <c r="CO440" s="1">
        <v>42869</v>
      </c>
      <c r="CP440" t="s">
        <v>261</v>
      </c>
      <c r="CT440" t="s">
        <v>147</v>
      </c>
      <c r="CX440" t="s">
        <v>149</v>
      </c>
      <c r="DB440" t="s">
        <v>128</v>
      </c>
      <c r="DG440" s="16" t="str">
        <f t="shared" si="36"/>
        <v>Yes</v>
      </c>
      <c r="DH440" s="24" t="str">
        <f t="shared" si="37"/>
        <v/>
      </c>
      <c r="DI440" s="24" t="str">
        <f t="shared" si="38"/>
        <v/>
      </c>
      <c r="DJ440" t="str">
        <f t="shared" si="39"/>
        <v/>
      </c>
      <c r="DK440" t="str">
        <f t="shared" si="40"/>
        <v/>
      </c>
      <c r="DL440" t="str">
        <f t="shared" si="41"/>
        <v/>
      </c>
    </row>
    <row r="441" spans="1:116">
      <c r="A441">
        <v>5278571846</v>
      </c>
      <c r="B441">
        <v>96559106</v>
      </c>
      <c r="C441" s="1">
        <v>42802.72928240741</v>
      </c>
      <c r="D441" s="1">
        <v>42802.734074074076</v>
      </c>
      <c r="E441" t="s">
        <v>3091</v>
      </c>
      <c r="J441" t="s">
        <v>131</v>
      </c>
      <c r="K441" t="s">
        <v>542</v>
      </c>
      <c r="L441" t="s">
        <v>189</v>
      </c>
      <c r="M441" t="s">
        <v>3092</v>
      </c>
      <c r="N441" t="s">
        <v>3093</v>
      </c>
      <c r="O441" t="s">
        <v>3094</v>
      </c>
      <c r="P441">
        <v>5</v>
      </c>
      <c r="Q441">
        <v>5</v>
      </c>
      <c r="R441">
        <v>5</v>
      </c>
      <c r="S441">
        <v>5</v>
      </c>
      <c r="T441">
        <v>4</v>
      </c>
      <c r="U441">
        <v>5</v>
      </c>
      <c r="V441">
        <v>2</v>
      </c>
      <c r="W441">
        <v>2</v>
      </c>
      <c r="X441">
        <v>2</v>
      </c>
      <c r="Y441">
        <v>2</v>
      </c>
      <c r="Z441">
        <v>2</v>
      </c>
      <c r="AB441" t="s">
        <v>174</v>
      </c>
      <c r="AD441" t="s">
        <v>160</v>
      </c>
      <c r="AJ441" t="s">
        <v>209</v>
      </c>
      <c r="AL441" t="s">
        <v>284</v>
      </c>
      <c r="AM441" t="s">
        <v>162</v>
      </c>
      <c r="AN441" t="s">
        <v>232</v>
      </c>
      <c r="AS441" t="s">
        <v>110</v>
      </c>
      <c r="BI441" t="s">
        <v>115</v>
      </c>
      <c r="BJ441" t="s">
        <v>115</v>
      </c>
      <c r="BK441" t="s">
        <v>124</v>
      </c>
      <c r="BL441" t="s">
        <v>124</v>
      </c>
      <c r="BM441" t="s">
        <v>175</v>
      </c>
      <c r="BN441" t="s">
        <v>176</v>
      </c>
      <c r="BO441" t="s">
        <v>353</v>
      </c>
      <c r="BR441" t="s">
        <v>120</v>
      </c>
      <c r="BT441" t="s">
        <v>142</v>
      </c>
      <c r="BV441" t="s">
        <v>165</v>
      </c>
      <c r="BZ441" t="s">
        <v>120</v>
      </c>
      <c r="CA441" t="s">
        <v>142</v>
      </c>
      <c r="CD441" t="s">
        <v>165</v>
      </c>
      <c r="CI441" t="s">
        <v>3095</v>
      </c>
      <c r="CJ441" t="s">
        <v>124</v>
      </c>
      <c r="CK441" t="s">
        <v>213</v>
      </c>
      <c r="CM441" t="s">
        <v>126</v>
      </c>
      <c r="CO441" s="1">
        <v>42869</v>
      </c>
      <c r="CT441" t="s">
        <v>147</v>
      </c>
      <c r="CW441" t="s">
        <v>3096</v>
      </c>
      <c r="CX441" t="s">
        <v>149</v>
      </c>
      <c r="CY441" t="s">
        <v>150</v>
      </c>
      <c r="DA441" t="s">
        <v>151</v>
      </c>
      <c r="DG441" s="16" t="str">
        <f t="shared" si="36"/>
        <v>Yes</v>
      </c>
      <c r="DH441" s="24" t="str">
        <f t="shared" si="37"/>
        <v/>
      </c>
      <c r="DI441" s="24" t="str">
        <f t="shared" si="38"/>
        <v/>
      </c>
      <c r="DJ441" t="str">
        <f t="shared" si="39"/>
        <v/>
      </c>
      <c r="DK441" t="str">
        <f t="shared" si="40"/>
        <v/>
      </c>
      <c r="DL441" t="str">
        <f t="shared" si="41"/>
        <v/>
      </c>
    </row>
    <row r="442" spans="1:116">
      <c r="A442">
        <v>5278567067</v>
      </c>
      <c r="B442">
        <v>96559106</v>
      </c>
      <c r="C442" s="1">
        <v>42802.727175925924</v>
      </c>
      <c r="D442" s="1">
        <v>42802.732129629629</v>
      </c>
      <c r="E442" t="s">
        <v>3097</v>
      </c>
      <c r="J442" t="s">
        <v>203</v>
      </c>
      <c r="K442" t="s">
        <v>131</v>
      </c>
      <c r="L442" t="s">
        <v>3098</v>
      </c>
      <c r="M442" t="s">
        <v>1060</v>
      </c>
      <c r="N442" t="s">
        <v>220</v>
      </c>
      <c r="O442" t="s">
        <v>3099</v>
      </c>
      <c r="P442">
        <v>5</v>
      </c>
      <c r="Q442">
        <v>5</v>
      </c>
      <c r="R442">
        <v>5</v>
      </c>
      <c r="S442">
        <v>5</v>
      </c>
      <c r="T442">
        <v>4</v>
      </c>
      <c r="U442">
        <v>3</v>
      </c>
      <c r="V442">
        <v>3</v>
      </c>
      <c r="W442">
        <v>3</v>
      </c>
      <c r="X442">
        <v>3</v>
      </c>
      <c r="Y442">
        <v>3</v>
      </c>
      <c r="Z442">
        <v>2</v>
      </c>
      <c r="AB442" t="s">
        <v>174</v>
      </c>
      <c r="AD442" t="s">
        <v>160</v>
      </c>
      <c r="AO442" t="s">
        <v>332</v>
      </c>
      <c r="AV442" t="s">
        <v>112</v>
      </c>
      <c r="BF442" t="s">
        <v>113</v>
      </c>
      <c r="BI442" t="s">
        <v>124</v>
      </c>
      <c r="BJ442" t="s">
        <v>124</v>
      </c>
      <c r="BK442" t="s">
        <v>124</v>
      </c>
      <c r="BL442" t="s">
        <v>124</v>
      </c>
      <c r="BM442" t="s">
        <v>175</v>
      </c>
      <c r="BN442" t="s">
        <v>176</v>
      </c>
      <c r="BO442" t="s">
        <v>185</v>
      </c>
      <c r="BP442" t="s">
        <v>119</v>
      </c>
      <c r="BR442" t="s">
        <v>120</v>
      </c>
      <c r="BV442" t="s">
        <v>165</v>
      </c>
      <c r="BX442" t="s">
        <v>119</v>
      </c>
      <c r="BZ442" t="s">
        <v>120</v>
      </c>
      <c r="CC442" t="s">
        <v>233</v>
      </c>
      <c r="CI442" t="s">
        <v>3100</v>
      </c>
      <c r="CJ442" t="s">
        <v>124</v>
      </c>
      <c r="CK442" t="s">
        <v>213</v>
      </c>
      <c r="CM442" t="s">
        <v>146</v>
      </c>
      <c r="CO442" s="1">
        <v>42869</v>
      </c>
      <c r="CS442" t="s">
        <v>127</v>
      </c>
      <c r="CX442" t="s">
        <v>149</v>
      </c>
      <c r="DA442" t="s">
        <v>151</v>
      </c>
      <c r="DB442" t="s">
        <v>128</v>
      </c>
      <c r="DD442" t="s">
        <v>225</v>
      </c>
      <c r="DG442" s="16" t="str">
        <f t="shared" si="36"/>
        <v>Yes</v>
      </c>
      <c r="DH442" s="24" t="str">
        <f t="shared" si="37"/>
        <v/>
      </c>
      <c r="DI442" s="24" t="str">
        <f t="shared" si="38"/>
        <v/>
      </c>
      <c r="DJ442" t="str">
        <f t="shared" si="39"/>
        <v/>
      </c>
      <c r="DK442" t="str">
        <f t="shared" si="40"/>
        <v/>
      </c>
      <c r="DL442" t="str">
        <f t="shared" si="41"/>
        <v/>
      </c>
    </row>
    <row r="443" spans="1:116">
      <c r="A443">
        <v>5278539382</v>
      </c>
      <c r="B443">
        <v>96559106</v>
      </c>
      <c r="C443" s="1">
        <v>42802.715370370373</v>
      </c>
      <c r="D443" s="1">
        <v>42802.720543981479</v>
      </c>
      <c r="E443" t="s">
        <v>3101</v>
      </c>
      <c r="J443" t="s">
        <v>715</v>
      </c>
      <c r="K443" t="s">
        <v>253</v>
      </c>
      <c r="L443" t="s">
        <v>3102</v>
      </c>
      <c r="M443" t="s">
        <v>112</v>
      </c>
      <c r="N443" t="s">
        <v>3103</v>
      </c>
      <c r="O443" t="s">
        <v>651</v>
      </c>
      <c r="P443">
        <v>4</v>
      </c>
      <c r="Q443">
        <v>4</v>
      </c>
      <c r="R443">
        <v>4</v>
      </c>
      <c r="S443">
        <v>4</v>
      </c>
      <c r="T443">
        <v>4</v>
      </c>
      <c r="U443">
        <v>5</v>
      </c>
      <c r="V443">
        <v>3</v>
      </c>
      <c r="W443">
        <v>2</v>
      </c>
      <c r="X443">
        <v>1</v>
      </c>
      <c r="Y443">
        <v>1</v>
      </c>
      <c r="Z443">
        <v>1</v>
      </c>
      <c r="AD443" t="s">
        <v>160</v>
      </c>
      <c r="AP443" t="s">
        <v>135</v>
      </c>
      <c r="AV443" t="s">
        <v>112</v>
      </c>
      <c r="BB443" t="s">
        <v>137</v>
      </c>
      <c r="BC443" t="s">
        <v>196</v>
      </c>
      <c r="BI443" t="s">
        <v>115</v>
      </c>
      <c r="BJ443" t="s">
        <v>115</v>
      </c>
      <c r="BK443" t="s">
        <v>124</v>
      </c>
      <c r="BL443" t="s">
        <v>124</v>
      </c>
      <c r="BM443" t="s">
        <v>175</v>
      </c>
      <c r="BN443" t="s">
        <v>176</v>
      </c>
      <c r="BO443" t="s">
        <v>286</v>
      </c>
      <c r="BP443" t="s">
        <v>119</v>
      </c>
      <c r="BR443" t="s">
        <v>120</v>
      </c>
      <c r="BT443" t="s">
        <v>142</v>
      </c>
      <c r="BX443" t="s">
        <v>119</v>
      </c>
      <c r="BZ443" t="s">
        <v>120</v>
      </c>
      <c r="CB443" t="s">
        <v>121</v>
      </c>
      <c r="CJ443" t="s">
        <v>124</v>
      </c>
      <c r="CK443" t="s">
        <v>177</v>
      </c>
      <c r="CM443" t="s">
        <v>214</v>
      </c>
      <c r="CO443" s="1">
        <v>42869</v>
      </c>
      <c r="CS443" t="s">
        <v>127</v>
      </c>
      <c r="CX443" t="s">
        <v>149</v>
      </c>
      <c r="DA443" t="s">
        <v>151</v>
      </c>
      <c r="DC443" t="s">
        <v>152</v>
      </c>
      <c r="DG443" s="16" t="str">
        <f t="shared" si="36"/>
        <v>Yes</v>
      </c>
      <c r="DH443" s="24" t="str">
        <f t="shared" si="37"/>
        <v/>
      </c>
      <c r="DI443" s="24" t="str">
        <f t="shared" si="38"/>
        <v/>
      </c>
      <c r="DJ443" t="str">
        <f t="shared" si="39"/>
        <v/>
      </c>
      <c r="DK443" t="str">
        <f t="shared" si="40"/>
        <v/>
      </c>
      <c r="DL443" t="str">
        <f t="shared" si="41"/>
        <v/>
      </c>
    </row>
    <row r="444" spans="1:116">
      <c r="A444">
        <v>5278529601</v>
      </c>
      <c r="B444">
        <v>96559106</v>
      </c>
      <c r="C444" s="1">
        <v>42802.710555555554</v>
      </c>
      <c r="D444" s="1">
        <v>42802.716597222221</v>
      </c>
      <c r="E444" t="s">
        <v>3104</v>
      </c>
      <c r="J444" t="s">
        <v>715</v>
      </c>
      <c r="K444" t="s">
        <v>3105</v>
      </c>
      <c r="L444" t="s">
        <v>577</v>
      </c>
      <c r="M444" t="s">
        <v>2228</v>
      </c>
      <c r="N444" t="s">
        <v>2148</v>
      </c>
      <c r="O444" t="s">
        <v>332</v>
      </c>
      <c r="P444">
        <v>2</v>
      </c>
      <c r="Q444">
        <v>5</v>
      </c>
      <c r="R444">
        <v>5</v>
      </c>
      <c r="S444">
        <v>5</v>
      </c>
      <c r="T444">
        <v>2</v>
      </c>
      <c r="U444">
        <v>2</v>
      </c>
      <c r="AD444" t="s">
        <v>160</v>
      </c>
      <c r="AO444" t="s">
        <v>332</v>
      </c>
      <c r="AP444" t="s">
        <v>135</v>
      </c>
      <c r="BB444" t="s">
        <v>137</v>
      </c>
      <c r="BD444" t="s">
        <v>138</v>
      </c>
      <c r="BI444" t="s">
        <v>124</v>
      </c>
      <c r="BJ444" t="s">
        <v>115</v>
      </c>
      <c r="BK444" t="s">
        <v>124</v>
      </c>
      <c r="BL444" t="s">
        <v>124</v>
      </c>
      <c r="BM444" t="s">
        <v>175</v>
      </c>
      <c r="BN444" t="s">
        <v>176</v>
      </c>
      <c r="BO444" t="s">
        <v>118</v>
      </c>
      <c r="BP444" t="s">
        <v>119</v>
      </c>
      <c r="BR444" t="s">
        <v>120</v>
      </c>
      <c r="BW444" t="s">
        <v>480</v>
      </c>
      <c r="BX444" t="s">
        <v>119</v>
      </c>
      <c r="BZ444" t="s">
        <v>120</v>
      </c>
      <c r="CF444" t="s">
        <v>122</v>
      </c>
      <c r="CJ444" t="s">
        <v>124</v>
      </c>
      <c r="CK444" t="s">
        <v>213</v>
      </c>
      <c r="CM444" t="s">
        <v>214</v>
      </c>
      <c r="CN444" t="s">
        <v>215</v>
      </c>
      <c r="CR444" t="s">
        <v>178</v>
      </c>
      <c r="DA444" t="s">
        <v>151</v>
      </c>
      <c r="DG444" s="16" t="str">
        <f t="shared" si="36"/>
        <v>Yes</v>
      </c>
      <c r="DH444" s="24" t="str">
        <f t="shared" si="37"/>
        <v/>
      </c>
      <c r="DI444" s="24" t="str">
        <f t="shared" si="38"/>
        <v/>
      </c>
      <c r="DJ444" t="str">
        <f t="shared" si="39"/>
        <v/>
      </c>
      <c r="DK444" t="str">
        <f t="shared" si="40"/>
        <v/>
      </c>
      <c r="DL444" t="str">
        <f t="shared" si="41"/>
        <v/>
      </c>
    </row>
    <row r="445" spans="1:116">
      <c r="A445">
        <v>5278504656</v>
      </c>
      <c r="B445">
        <v>96559106</v>
      </c>
      <c r="C445" s="1">
        <v>42802.702997685185</v>
      </c>
      <c r="D445" s="1">
        <v>42802.706770833334</v>
      </c>
      <c r="E445" t="s">
        <v>3106</v>
      </c>
      <c r="J445" t="s">
        <v>3107</v>
      </c>
      <c r="K445" t="s">
        <v>577</v>
      </c>
      <c r="M445" t="s">
        <v>3108</v>
      </c>
      <c r="P445">
        <v>5</v>
      </c>
      <c r="Q445">
        <v>5</v>
      </c>
      <c r="R445">
        <v>4</v>
      </c>
      <c r="S445">
        <v>4</v>
      </c>
      <c r="T445">
        <v>3</v>
      </c>
      <c r="U445">
        <v>3</v>
      </c>
      <c r="V445">
        <v>4</v>
      </c>
      <c r="W445">
        <v>4</v>
      </c>
      <c r="X445">
        <v>4</v>
      </c>
      <c r="Y445">
        <v>3</v>
      </c>
      <c r="Z445">
        <v>3</v>
      </c>
      <c r="AB445" t="s">
        <v>174</v>
      </c>
      <c r="AD445" t="s">
        <v>160</v>
      </c>
      <c r="AM445" t="s">
        <v>162</v>
      </c>
      <c r="AN445" t="s">
        <v>232</v>
      </c>
      <c r="AP445" t="s">
        <v>135</v>
      </c>
      <c r="BI445" t="s">
        <v>115</v>
      </c>
      <c r="BJ445" t="s">
        <v>115</v>
      </c>
      <c r="BK445" t="s">
        <v>124</v>
      </c>
      <c r="BL445" t="s">
        <v>124</v>
      </c>
      <c r="BM445" t="s">
        <v>352</v>
      </c>
      <c r="BN445" t="s">
        <v>117</v>
      </c>
      <c r="BO445" t="s">
        <v>260</v>
      </c>
      <c r="BQ445" t="s">
        <v>339</v>
      </c>
      <c r="BS445" t="s">
        <v>164</v>
      </c>
      <c r="BW445" t="s">
        <v>480</v>
      </c>
      <c r="BZ445" t="s">
        <v>120</v>
      </c>
      <c r="CE445" t="s">
        <v>632</v>
      </c>
      <c r="CF445" t="s">
        <v>122</v>
      </c>
      <c r="CJ445" t="s">
        <v>124</v>
      </c>
      <c r="CK445" t="s">
        <v>248</v>
      </c>
      <c r="CM445" t="s">
        <v>126</v>
      </c>
      <c r="CO445" s="1">
        <v>42869</v>
      </c>
      <c r="CS445" t="s">
        <v>127</v>
      </c>
      <c r="CU445" t="s">
        <v>518</v>
      </c>
      <c r="DA445" t="s">
        <v>151</v>
      </c>
      <c r="DC445" t="s">
        <v>152</v>
      </c>
      <c r="DG445" s="16" t="str">
        <f t="shared" si="36"/>
        <v>Yes</v>
      </c>
      <c r="DH445" s="24" t="str">
        <f t="shared" si="37"/>
        <v/>
      </c>
      <c r="DI445" s="24" t="str">
        <f t="shared" si="38"/>
        <v/>
      </c>
      <c r="DJ445" t="str">
        <f t="shared" si="39"/>
        <v/>
      </c>
      <c r="DK445" t="str">
        <f t="shared" si="40"/>
        <v/>
      </c>
      <c r="DL445" t="str">
        <f t="shared" si="41"/>
        <v/>
      </c>
    </row>
    <row r="446" spans="1:116">
      <c r="A446">
        <v>5278498448</v>
      </c>
      <c r="B446">
        <v>96559106</v>
      </c>
      <c r="C446" s="1">
        <v>42802.683159722219</v>
      </c>
      <c r="D446" s="1">
        <v>42802.704710648148</v>
      </c>
      <c r="E446" t="s">
        <v>3109</v>
      </c>
      <c r="J446" t="s">
        <v>654</v>
      </c>
      <c r="K446" t="s">
        <v>3110</v>
      </c>
      <c r="L446" t="s">
        <v>3111</v>
      </c>
      <c r="M446" t="s">
        <v>3112</v>
      </c>
      <c r="N446" t="s">
        <v>3113</v>
      </c>
      <c r="O446" t="s">
        <v>3114</v>
      </c>
      <c r="P446">
        <v>5</v>
      </c>
      <c r="Q446">
        <v>5</v>
      </c>
      <c r="R446">
        <v>5</v>
      </c>
      <c r="S446">
        <v>5</v>
      </c>
      <c r="T446">
        <v>5</v>
      </c>
      <c r="U446">
        <v>3</v>
      </c>
      <c r="V446">
        <v>5</v>
      </c>
      <c r="W446">
        <v>4</v>
      </c>
      <c r="X446">
        <v>3</v>
      </c>
      <c r="Y446">
        <v>3</v>
      </c>
      <c r="Z446">
        <v>1</v>
      </c>
      <c r="AA446" t="s">
        <v>3115</v>
      </c>
      <c r="AD446" t="s">
        <v>160</v>
      </c>
      <c r="AN446" t="s">
        <v>232</v>
      </c>
      <c r="AU446" t="s">
        <v>111</v>
      </c>
      <c r="BA446" t="s">
        <v>195</v>
      </c>
      <c r="BE446" t="s">
        <v>285</v>
      </c>
      <c r="BH446" t="s">
        <v>3116</v>
      </c>
      <c r="BI446" t="s">
        <v>124</v>
      </c>
      <c r="BJ446" t="s">
        <v>124</v>
      </c>
      <c r="BK446" t="s">
        <v>124</v>
      </c>
      <c r="BL446" t="s">
        <v>124</v>
      </c>
      <c r="BM446" t="s">
        <v>175</v>
      </c>
      <c r="BN446" t="s">
        <v>176</v>
      </c>
      <c r="BO446" t="s">
        <v>118</v>
      </c>
      <c r="BR446" t="s">
        <v>120</v>
      </c>
      <c r="BT446" t="s">
        <v>142</v>
      </c>
      <c r="BU446" t="s">
        <v>121</v>
      </c>
      <c r="BZ446" t="s">
        <v>120</v>
      </c>
      <c r="CB446" t="s">
        <v>121</v>
      </c>
      <c r="CF446" t="s">
        <v>122</v>
      </c>
      <c r="CG446" t="s">
        <v>3117</v>
      </c>
      <c r="CH446" t="s">
        <v>3118</v>
      </c>
      <c r="CI446" t="s">
        <v>3119</v>
      </c>
      <c r="CJ446" t="s">
        <v>124</v>
      </c>
      <c r="CK446" t="s">
        <v>256</v>
      </c>
      <c r="CM446" t="s">
        <v>146</v>
      </c>
      <c r="CP446" t="s">
        <v>261</v>
      </c>
      <c r="CT446" t="s">
        <v>147</v>
      </c>
      <c r="CW446" t="s">
        <v>3120</v>
      </c>
      <c r="CX446" t="s">
        <v>149</v>
      </c>
      <c r="DA446" t="s">
        <v>151</v>
      </c>
      <c r="DB446" t="s">
        <v>128</v>
      </c>
      <c r="DG446" s="16" t="str">
        <f t="shared" si="36"/>
        <v>Yes</v>
      </c>
      <c r="DH446" s="24" t="str">
        <f t="shared" si="37"/>
        <v/>
      </c>
      <c r="DI446" s="24" t="str">
        <f t="shared" si="38"/>
        <v/>
      </c>
      <c r="DJ446" t="str">
        <f t="shared" si="39"/>
        <v/>
      </c>
      <c r="DK446" t="str">
        <f t="shared" si="40"/>
        <v/>
      </c>
      <c r="DL446" t="str">
        <f t="shared" si="41"/>
        <v/>
      </c>
    </row>
    <row r="447" spans="1:116">
      <c r="A447">
        <v>5278486775</v>
      </c>
      <c r="B447">
        <v>96559106</v>
      </c>
      <c r="C447" s="1">
        <v>42802.693680555552</v>
      </c>
      <c r="D447" s="1">
        <v>42802.699456018519</v>
      </c>
      <c r="E447" t="s">
        <v>1629</v>
      </c>
      <c r="J447" t="s">
        <v>3121</v>
      </c>
      <c r="K447" t="s">
        <v>156</v>
      </c>
      <c r="L447" t="s">
        <v>542</v>
      </c>
      <c r="M447" t="s">
        <v>1634</v>
      </c>
      <c r="N447" t="s">
        <v>3122</v>
      </c>
      <c r="O447" t="s">
        <v>3123</v>
      </c>
      <c r="P447">
        <v>3</v>
      </c>
      <c r="Q447">
        <v>3</v>
      </c>
      <c r="R447">
        <v>5</v>
      </c>
      <c r="S447">
        <v>4</v>
      </c>
      <c r="T447">
        <v>4</v>
      </c>
      <c r="U447">
        <v>4</v>
      </c>
      <c r="V447">
        <v>3</v>
      </c>
      <c r="W447">
        <v>2</v>
      </c>
      <c r="X447">
        <v>2</v>
      </c>
      <c r="Y447">
        <v>2</v>
      </c>
      <c r="Z447">
        <v>2</v>
      </c>
      <c r="AA447" t="s">
        <v>3124</v>
      </c>
      <c r="AB447" t="s">
        <v>174</v>
      </c>
      <c r="AD447" t="s">
        <v>160</v>
      </c>
      <c r="AP447" t="s">
        <v>135</v>
      </c>
      <c r="AS447" t="s">
        <v>110</v>
      </c>
      <c r="AU447" t="s">
        <v>111</v>
      </c>
      <c r="AV447" t="s">
        <v>112</v>
      </c>
      <c r="AW447" t="s">
        <v>296</v>
      </c>
      <c r="BD447" t="s">
        <v>138</v>
      </c>
      <c r="BG447" t="s">
        <v>114</v>
      </c>
      <c r="BH447" t="s">
        <v>3125</v>
      </c>
      <c r="BI447" t="s">
        <v>115</v>
      </c>
      <c r="BJ447" t="s">
        <v>115</v>
      </c>
      <c r="BK447" t="s">
        <v>124</v>
      </c>
      <c r="BL447" t="s">
        <v>124</v>
      </c>
      <c r="BM447" t="s">
        <v>175</v>
      </c>
      <c r="BN447" t="s">
        <v>176</v>
      </c>
      <c r="BO447" t="s">
        <v>118</v>
      </c>
      <c r="BR447" t="s">
        <v>120</v>
      </c>
      <c r="BT447" t="s">
        <v>142</v>
      </c>
      <c r="BV447" t="s">
        <v>165</v>
      </c>
      <c r="BW447" t="s">
        <v>480</v>
      </c>
      <c r="BZ447" t="s">
        <v>120</v>
      </c>
      <c r="CC447" t="s">
        <v>233</v>
      </c>
      <c r="CD447" t="s">
        <v>165</v>
      </c>
      <c r="CE447" t="s">
        <v>632</v>
      </c>
      <c r="CF447" t="s">
        <v>122</v>
      </c>
      <c r="CG447" t="s">
        <v>3126</v>
      </c>
      <c r="CH447" t="s">
        <v>3127</v>
      </c>
      <c r="CI447" t="s">
        <v>3128</v>
      </c>
      <c r="CJ447" t="s">
        <v>124</v>
      </c>
      <c r="CK447" t="s">
        <v>213</v>
      </c>
      <c r="CM447" t="s">
        <v>126</v>
      </c>
      <c r="CO447" s="1">
        <v>42869</v>
      </c>
      <c r="CP447" t="s">
        <v>261</v>
      </c>
      <c r="CT447" t="s">
        <v>147</v>
      </c>
      <c r="CX447" t="s">
        <v>149</v>
      </c>
      <c r="CY447" t="s">
        <v>150</v>
      </c>
      <c r="DA447" t="s">
        <v>151</v>
      </c>
      <c r="DB447" t="s">
        <v>128</v>
      </c>
      <c r="DG447" s="16" t="str">
        <f t="shared" si="36"/>
        <v>Yes</v>
      </c>
      <c r="DH447" s="24" t="str">
        <f t="shared" si="37"/>
        <v/>
      </c>
      <c r="DI447" s="24" t="str">
        <f t="shared" si="38"/>
        <v/>
      </c>
      <c r="DJ447" t="str">
        <f t="shared" si="39"/>
        <v/>
      </c>
      <c r="DK447" t="str">
        <f t="shared" si="40"/>
        <v/>
      </c>
      <c r="DL447" t="str">
        <f t="shared" si="41"/>
        <v/>
      </c>
    </row>
    <row r="448" spans="1:116">
      <c r="A448">
        <v>5278473907</v>
      </c>
      <c r="B448">
        <v>96559106</v>
      </c>
      <c r="C448" s="1">
        <v>42802.681886574072</v>
      </c>
      <c r="D448" s="1">
        <v>42802.694421296299</v>
      </c>
      <c r="E448" t="s">
        <v>3129</v>
      </c>
      <c r="J448" t="s">
        <v>189</v>
      </c>
      <c r="K448" t="s">
        <v>3130</v>
      </c>
      <c r="L448" t="s">
        <v>3131</v>
      </c>
      <c r="M448" t="s">
        <v>192</v>
      </c>
      <c r="N448" t="s">
        <v>3132</v>
      </c>
      <c r="O448" t="s">
        <v>3133</v>
      </c>
      <c r="P448">
        <v>4</v>
      </c>
      <c r="Q448">
        <v>3</v>
      </c>
      <c r="R448">
        <v>5</v>
      </c>
      <c r="S448">
        <v>4</v>
      </c>
      <c r="T448">
        <v>3</v>
      </c>
      <c r="U448">
        <v>4</v>
      </c>
      <c r="V448">
        <v>3</v>
      </c>
      <c r="W448">
        <v>3</v>
      </c>
      <c r="X448">
        <v>4</v>
      </c>
      <c r="Y448">
        <v>3</v>
      </c>
      <c r="Z448">
        <v>3</v>
      </c>
      <c r="AA448" t="s">
        <v>3134</v>
      </c>
      <c r="AC448" t="s">
        <v>159</v>
      </c>
      <c r="AE448" t="s">
        <v>221</v>
      </c>
      <c r="AV448" t="s">
        <v>112</v>
      </c>
      <c r="AZ448" t="s">
        <v>194</v>
      </c>
      <c r="BB448" t="s">
        <v>137</v>
      </c>
      <c r="BI448" t="s">
        <v>115</v>
      </c>
      <c r="BJ448" t="s">
        <v>115</v>
      </c>
      <c r="BK448" t="s">
        <v>124</v>
      </c>
      <c r="BL448" t="s">
        <v>124</v>
      </c>
      <c r="BM448" t="s">
        <v>140</v>
      </c>
      <c r="BN448" t="s">
        <v>176</v>
      </c>
      <c r="BO448" t="s">
        <v>118</v>
      </c>
      <c r="BS448" t="s">
        <v>164</v>
      </c>
      <c r="BT448" t="s">
        <v>142</v>
      </c>
      <c r="BZ448" t="s">
        <v>120</v>
      </c>
      <c r="CA448" t="s">
        <v>142</v>
      </c>
      <c r="CG448" t="s">
        <v>3135</v>
      </c>
      <c r="CH448" t="s">
        <v>3136</v>
      </c>
      <c r="CI448" t="s">
        <v>3137</v>
      </c>
      <c r="CJ448" t="s">
        <v>124</v>
      </c>
      <c r="CK448" t="s">
        <v>213</v>
      </c>
      <c r="CM448" t="s">
        <v>214</v>
      </c>
      <c r="CN448" t="s">
        <v>215</v>
      </c>
      <c r="CR448" t="s">
        <v>178</v>
      </c>
      <c r="CW448" t="s">
        <v>3138</v>
      </c>
      <c r="CX448" t="s">
        <v>149</v>
      </c>
      <c r="DA448" t="s">
        <v>151</v>
      </c>
      <c r="DB448" t="s">
        <v>128</v>
      </c>
      <c r="DE448" t="s">
        <v>144</v>
      </c>
      <c r="DF448" t="s">
        <v>3139</v>
      </c>
      <c r="DG448" s="16" t="str">
        <f t="shared" si="36"/>
        <v>Yes</v>
      </c>
      <c r="DH448" s="24" t="str">
        <f t="shared" si="37"/>
        <v/>
      </c>
      <c r="DI448" s="24" t="str">
        <f t="shared" si="38"/>
        <v/>
      </c>
      <c r="DJ448" t="str">
        <f t="shared" si="39"/>
        <v/>
      </c>
      <c r="DK448" t="str">
        <f t="shared" si="40"/>
        <v/>
      </c>
      <c r="DL448" t="str">
        <f t="shared" si="41"/>
        <v/>
      </c>
    </row>
    <row r="449" spans="1:116">
      <c r="A449">
        <v>5278462469</v>
      </c>
      <c r="B449">
        <v>96559106</v>
      </c>
      <c r="C449" s="1">
        <v>42802.682638888888</v>
      </c>
      <c r="D449" s="1">
        <v>42802.690023148149</v>
      </c>
      <c r="E449" t="s">
        <v>3140</v>
      </c>
      <c r="J449" t="s">
        <v>189</v>
      </c>
      <c r="K449" t="s">
        <v>157</v>
      </c>
      <c r="L449" t="s">
        <v>786</v>
      </c>
      <c r="M449" t="s">
        <v>3141</v>
      </c>
      <c r="P449">
        <v>5</v>
      </c>
      <c r="Q449">
        <v>5</v>
      </c>
      <c r="R449">
        <v>2</v>
      </c>
      <c r="S449">
        <v>2</v>
      </c>
      <c r="T449">
        <v>1</v>
      </c>
      <c r="U449">
        <v>5</v>
      </c>
      <c r="V449">
        <v>5</v>
      </c>
      <c r="W449">
        <v>5</v>
      </c>
      <c r="X449">
        <v>5</v>
      </c>
      <c r="Y449">
        <v>4</v>
      </c>
      <c r="Z449">
        <v>4</v>
      </c>
      <c r="AA449" t="s">
        <v>3142</v>
      </c>
      <c r="AI449" t="s">
        <v>383</v>
      </c>
      <c r="AL449" t="s">
        <v>284</v>
      </c>
      <c r="AN449" t="s">
        <v>232</v>
      </c>
      <c r="BI449" t="s">
        <v>115</v>
      </c>
      <c r="BJ449" t="s">
        <v>115</v>
      </c>
      <c r="BK449" t="s">
        <v>115</v>
      </c>
      <c r="BL449" t="s">
        <v>115</v>
      </c>
      <c r="BM449" t="s">
        <v>175</v>
      </c>
      <c r="BN449" t="s">
        <v>176</v>
      </c>
      <c r="BO449" t="s">
        <v>353</v>
      </c>
      <c r="BP449" t="s">
        <v>119</v>
      </c>
      <c r="BQ449" t="s">
        <v>339</v>
      </c>
      <c r="BV449" t="s">
        <v>165</v>
      </c>
      <c r="BX449" t="s">
        <v>119</v>
      </c>
      <c r="BY449" t="s">
        <v>339</v>
      </c>
      <c r="CD449" t="s">
        <v>165</v>
      </c>
      <c r="CG449" t="s">
        <v>3143</v>
      </c>
      <c r="CH449" t="s">
        <v>3144</v>
      </c>
      <c r="CI449" t="s">
        <v>3145</v>
      </c>
      <c r="CJ449" t="s">
        <v>124</v>
      </c>
      <c r="CK449" t="s">
        <v>213</v>
      </c>
      <c r="CM449" t="s">
        <v>146</v>
      </c>
      <c r="CR449" t="s">
        <v>178</v>
      </c>
      <c r="CW449" t="s">
        <v>3146</v>
      </c>
      <c r="DA449" t="s">
        <v>151</v>
      </c>
      <c r="DC449" t="s">
        <v>152</v>
      </c>
      <c r="DD449" t="s">
        <v>225</v>
      </c>
      <c r="DG449" s="16" t="str">
        <f t="shared" si="36"/>
        <v>No</v>
      </c>
      <c r="DH449" s="24" t="str">
        <f t="shared" si="37"/>
        <v/>
      </c>
      <c r="DI449" s="24" t="str">
        <f t="shared" si="38"/>
        <v/>
      </c>
      <c r="DJ449" t="str">
        <f t="shared" si="39"/>
        <v/>
      </c>
      <c r="DK449" t="str">
        <f t="shared" si="40"/>
        <v/>
      </c>
      <c r="DL449" t="str">
        <f t="shared" si="41"/>
        <v/>
      </c>
    </row>
    <row r="450" spans="1:116">
      <c r="A450">
        <v>5278461455</v>
      </c>
      <c r="B450">
        <v>96559106</v>
      </c>
      <c r="C450" s="1">
        <v>42802.669560185182</v>
      </c>
      <c r="D450" s="1">
        <v>42802.689652777779</v>
      </c>
      <c r="E450" t="s">
        <v>3147</v>
      </c>
      <c r="J450" t="s">
        <v>3148</v>
      </c>
      <c r="K450" t="s">
        <v>3149</v>
      </c>
      <c r="L450" t="s">
        <v>3150</v>
      </c>
      <c r="M450" t="s">
        <v>3151</v>
      </c>
      <c r="N450" t="s">
        <v>3152</v>
      </c>
      <c r="O450" t="s">
        <v>3153</v>
      </c>
      <c r="P450">
        <v>3</v>
      </c>
      <c r="Q450">
        <v>5</v>
      </c>
      <c r="R450">
        <v>5</v>
      </c>
      <c r="S450">
        <v>5</v>
      </c>
      <c r="T450">
        <v>5</v>
      </c>
      <c r="U450">
        <v>2</v>
      </c>
      <c r="V450">
        <v>2</v>
      </c>
      <c r="W450">
        <v>2</v>
      </c>
      <c r="X450">
        <v>2</v>
      </c>
      <c r="Y450">
        <v>2</v>
      </c>
      <c r="Z450">
        <v>2</v>
      </c>
      <c r="AA450" t="s">
        <v>3154</v>
      </c>
      <c r="AB450" t="s">
        <v>174</v>
      </c>
      <c r="AD450" t="s">
        <v>160</v>
      </c>
      <c r="AJ450" t="s">
        <v>209</v>
      </c>
      <c r="AL450" t="s">
        <v>284</v>
      </c>
      <c r="AU450" t="s">
        <v>111</v>
      </c>
      <c r="BH450" t="s">
        <v>3155</v>
      </c>
      <c r="BI450" t="s">
        <v>124</v>
      </c>
      <c r="BJ450" t="s">
        <v>124</v>
      </c>
      <c r="BK450" t="s">
        <v>124</v>
      </c>
      <c r="BL450" t="s">
        <v>115</v>
      </c>
      <c r="BM450" t="s">
        <v>352</v>
      </c>
      <c r="BN450" t="s">
        <v>117</v>
      </c>
      <c r="BO450" t="s">
        <v>185</v>
      </c>
      <c r="BP450" t="s">
        <v>119</v>
      </c>
      <c r="BR450" t="s">
        <v>120</v>
      </c>
      <c r="BV450" t="s">
        <v>165</v>
      </c>
      <c r="BX450" t="s">
        <v>119</v>
      </c>
      <c r="BZ450" t="s">
        <v>120</v>
      </c>
      <c r="CF450" t="s">
        <v>122</v>
      </c>
      <c r="CG450" t="s">
        <v>3156</v>
      </c>
      <c r="CH450" t="s">
        <v>3157</v>
      </c>
      <c r="CI450" t="s">
        <v>3158</v>
      </c>
      <c r="CJ450" t="s">
        <v>124</v>
      </c>
      <c r="CK450" t="s">
        <v>248</v>
      </c>
      <c r="CM450" t="s">
        <v>126</v>
      </c>
      <c r="CO450" s="1">
        <v>42869</v>
      </c>
      <c r="CS450" t="s">
        <v>127</v>
      </c>
      <c r="CW450" t="s">
        <v>3159</v>
      </c>
      <c r="DA450" t="s">
        <v>151</v>
      </c>
      <c r="DC450" t="s">
        <v>152</v>
      </c>
      <c r="DG450" s="16" t="str">
        <f t="shared" si="36"/>
        <v>Yes</v>
      </c>
      <c r="DH450" s="24" t="str">
        <f t="shared" si="37"/>
        <v/>
      </c>
      <c r="DI450" s="24" t="str">
        <f t="shared" si="38"/>
        <v/>
      </c>
      <c r="DJ450" t="str">
        <f t="shared" si="39"/>
        <v/>
      </c>
      <c r="DK450" t="str">
        <f t="shared" si="40"/>
        <v/>
      </c>
      <c r="DL450" t="str">
        <f t="shared" si="41"/>
        <v/>
      </c>
    </row>
    <row r="451" spans="1:116">
      <c r="A451">
        <v>5278451826</v>
      </c>
      <c r="B451">
        <v>96559106</v>
      </c>
      <c r="C451" s="1">
        <v>42802.676793981482</v>
      </c>
      <c r="D451" s="1">
        <v>42802.68613425926</v>
      </c>
      <c r="E451" t="s">
        <v>3160</v>
      </c>
      <c r="M451" t="s">
        <v>3161</v>
      </c>
      <c r="P451">
        <v>5</v>
      </c>
      <c r="Q451">
        <v>5</v>
      </c>
      <c r="R451">
        <v>5</v>
      </c>
      <c r="S451">
        <v>5</v>
      </c>
      <c r="T451">
        <v>4</v>
      </c>
      <c r="U451">
        <v>4</v>
      </c>
      <c r="V451">
        <v>5</v>
      </c>
      <c r="W451">
        <v>5</v>
      </c>
      <c r="X451">
        <v>3</v>
      </c>
      <c r="Y451">
        <v>3</v>
      </c>
      <c r="Z451">
        <v>3</v>
      </c>
      <c r="AF451" t="s">
        <v>366</v>
      </c>
      <c r="AG451" t="s">
        <v>351</v>
      </c>
      <c r="AI451" t="s">
        <v>383</v>
      </c>
      <c r="AJ451" t="s">
        <v>209</v>
      </c>
      <c r="BA451" t="s">
        <v>195</v>
      </c>
      <c r="BI451" t="s">
        <v>115</v>
      </c>
      <c r="BJ451" t="s">
        <v>115</v>
      </c>
      <c r="BK451" t="s">
        <v>124</v>
      </c>
      <c r="BL451" t="s">
        <v>124</v>
      </c>
      <c r="BM451" t="s">
        <v>352</v>
      </c>
      <c r="BN451" t="s">
        <v>117</v>
      </c>
      <c r="BO451" t="s">
        <v>185</v>
      </c>
      <c r="BP451" t="s">
        <v>119</v>
      </c>
      <c r="BQ451" t="s">
        <v>339</v>
      </c>
      <c r="BS451" t="s">
        <v>164</v>
      </c>
      <c r="BT451" t="s">
        <v>142</v>
      </c>
      <c r="BU451" t="s">
        <v>121</v>
      </c>
      <c r="BX451" t="s">
        <v>119</v>
      </c>
      <c r="BZ451" t="s">
        <v>120</v>
      </c>
      <c r="CA451" t="s">
        <v>142</v>
      </c>
      <c r="CB451" t="s">
        <v>121</v>
      </c>
      <c r="CC451" t="s">
        <v>233</v>
      </c>
      <c r="CD451" t="s">
        <v>165</v>
      </c>
      <c r="CF451" t="s">
        <v>122</v>
      </c>
      <c r="CJ451" t="s">
        <v>124</v>
      </c>
      <c r="CK451" t="s">
        <v>256</v>
      </c>
      <c r="CM451" t="s">
        <v>214</v>
      </c>
      <c r="CR451" t="s">
        <v>178</v>
      </c>
      <c r="DA451" t="s">
        <v>151</v>
      </c>
      <c r="DB451" t="s">
        <v>128</v>
      </c>
      <c r="DD451" t="s">
        <v>225</v>
      </c>
      <c r="DG451" s="16" t="str">
        <f t="shared" ref="DG451:DG503" si="42">IF(ISBLANK(CN451)*1+ISBLANK(CO451)*1+ISBLANK(CP451)*1=3,"No","Yes")</f>
        <v>No</v>
      </c>
      <c r="DH451" s="24" t="str">
        <f t="shared" ref="DH451:DH503" si="43">IF(COUNTBLANK(J451:L451)-3=0,"No Response to #1","")</f>
        <v>No Response to #1</v>
      </c>
      <c r="DI451" s="24" t="str">
        <f t="shared" ref="DI451:DI503" si="44">IF(COUNTBLANK(M451:O451)-3=0,"No Response to #2","")</f>
        <v/>
      </c>
      <c r="DJ451" t="str">
        <f t="shared" ref="DJ451:DJ503" si="45">IF(COUNTBLANK(AB451:BG451)-32=0,"No Response to #6","")</f>
        <v/>
      </c>
      <c r="DK451" t="str">
        <f t="shared" ref="DK451:DK503" si="46">IF(COUNTBLANK(BP451:BW451)-8=0,"No Response to #11","")</f>
        <v/>
      </c>
      <c r="DL451" t="str">
        <f t="shared" ref="DL451:DL503" si="47">IF(COUNTBLANK(BX451:CF451)-9=0,"No Response to #12","")</f>
        <v/>
      </c>
    </row>
    <row r="452" spans="1:116">
      <c r="A452">
        <v>5278440129</v>
      </c>
      <c r="B452">
        <v>96559106</v>
      </c>
      <c r="C452" s="1">
        <v>42802.675567129627</v>
      </c>
      <c r="D452" s="1">
        <v>42802.681793981479</v>
      </c>
      <c r="E452" t="s">
        <v>3162</v>
      </c>
      <c r="J452" t="s">
        <v>131</v>
      </c>
      <c r="M452" t="s">
        <v>3163</v>
      </c>
      <c r="P452">
        <v>3</v>
      </c>
      <c r="Q452">
        <v>4</v>
      </c>
      <c r="R452">
        <v>4</v>
      </c>
      <c r="S452">
        <v>3</v>
      </c>
      <c r="T452">
        <v>1</v>
      </c>
      <c r="U452">
        <v>3</v>
      </c>
      <c r="V452">
        <v>3</v>
      </c>
      <c r="W452">
        <v>2</v>
      </c>
      <c r="X452">
        <v>3</v>
      </c>
      <c r="Y452">
        <v>3</v>
      </c>
      <c r="Z452">
        <v>2</v>
      </c>
      <c r="AQ452" t="s">
        <v>538</v>
      </c>
      <c r="AR452" t="s">
        <v>136</v>
      </c>
      <c r="AS452" t="s">
        <v>110</v>
      </c>
      <c r="AT452" t="s">
        <v>295</v>
      </c>
      <c r="AW452" t="s">
        <v>296</v>
      </c>
      <c r="BM452" t="s">
        <v>140</v>
      </c>
      <c r="BO452" t="s">
        <v>286</v>
      </c>
      <c r="BP452" t="s">
        <v>119</v>
      </c>
      <c r="BR452" t="s">
        <v>120</v>
      </c>
      <c r="BU452" t="s">
        <v>121</v>
      </c>
      <c r="BZ452" t="s">
        <v>120</v>
      </c>
      <c r="CA452" t="s">
        <v>142</v>
      </c>
      <c r="CB452" t="s">
        <v>121</v>
      </c>
      <c r="CH452" t="s">
        <v>3164</v>
      </c>
      <c r="CI452" t="s">
        <v>3165</v>
      </c>
      <c r="CJ452" t="s">
        <v>124</v>
      </c>
      <c r="CK452" t="s">
        <v>177</v>
      </c>
      <c r="CM452" t="s">
        <v>146</v>
      </c>
      <c r="CP452" t="s">
        <v>261</v>
      </c>
      <c r="CS452" t="s">
        <v>127</v>
      </c>
      <c r="CU452" t="s">
        <v>518</v>
      </c>
      <c r="CY452" t="s">
        <v>150</v>
      </c>
      <c r="DA452" t="s">
        <v>151</v>
      </c>
      <c r="DB452" t="s">
        <v>128</v>
      </c>
      <c r="DG452" s="16" t="str">
        <f t="shared" si="42"/>
        <v>Yes</v>
      </c>
      <c r="DH452" s="24" t="str">
        <f t="shared" si="43"/>
        <v/>
      </c>
      <c r="DI452" s="24" t="str">
        <f t="shared" si="44"/>
        <v/>
      </c>
      <c r="DJ452" t="str">
        <f t="shared" si="45"/>
        <v/>
      </c>
      <c r="DK452" t="str">
        <f t="shared" si="46"/>
        <v/>
      </c>
      <c r="DL452" t="str">
        <f t="shared" si="47"/>
        <v/>
      </c>
    </row>
    <row r="453" spans="1:116">
      <c r="A453">
        <v>5278436820</v>
      </c>
      <c r="B453">
        <v>96559106</v>
      </c>
      <c r="C453" s="1">
        <v>42802.676793981482</v>
      </c>
      <c r="D453" s="1">
        <v>42802.680497685185</v>
      </c>
      <c r="E453" t="s">
        <v>3166</v>
      </c>
      <c r="J453" t="s">
        <v>488</v>
      </c>
      <c r="K453" t="s">
        <v>713</v>
      </c>
      <c r="L453" t="s">
        <v>3167</v>
      </c>
      <c r="M453" t="s">
        <v>3168</v>
      </c>
      <c r="N453" t="s">
        <v>3169</v>
      </c>
      <c r="O453" t="s">
        <v>3170</v>
      </c>
      <c r="P453">
        <v>3</v>
      </c>
      <c r="Q453">
        <v>5</v>
      </c>
      <c r="R453">
        <v>5</v>
      </c>
      <c r="S453">
        <v>5</v>
      </c>
      <c r="T453">
        <v>5</v>
      </c>
      <c r="U453">
        <v>4</v>
      </c>
      <c r="V453">
        <v>2</v>
      </c>
      <c r="W453">
        <v>1</v>
      </c>
      <c r="X453">
        <v>1</v>
      </c>
      <c r="Y453">
        <v>1</v>
      </c>
      <c r="Z453">
        <v>1</v>
      </c>
      <c r="AB453" t="s">
        <v>174</v>
      </c>
      <c r="AE453" t="s">
        <v>221</v>
      </c>
      <c r="AF453" t="s">
        <v>366</v>
      </c>
      <c r="AG453" t="s">
        <v>351</v>
      </c>
      <c r="AJ453" t="s">
        <v>209</v>
      </c>
      <c r="BG453" t="s">
        <v>114</v>
      </c>
      <c r="BI453" t="s">
        <v>124</v>
      </c>
      <c r="BJ453" t="s">
        <v>124</v>
      </c>
      <c r="BK453" t="s">
        <v>124</v>
      </c>
      <c r="BL453" t="s">
        <v>124</v>
      </c>
      <c r="BM453" t="s">
        <v>140</v>
      </c>
      <c r="BN453" t="s">
        <v>222</v>
      </c>
      <c r="BO453" t="s">
        <v>185</v>
      </c>
      <c r="BP453" t="s">
        <v>119</v>
      </c>
      <c r="BR453" t="s">
        <v>120</v>
      </c>
      <c r="BT453" t="s">
        <v>142</v>
      </c>
      <c r="BX453" t="s">
        <v>119</v>
      </c>
      <c r="BZ453" t="s">
        <v>120</v>
      </c>
      <c r="CB453" t="s">
        <v>121</v>
      </c>
      <c r="CJ453" t="s">
        <v>124</v>
      </c>
      <c r="CK453" t="s">
        <v>177</v>
      </c>
      <c r="CM453" t="s">
        <v>146</v>
      </c>
      <c r="CO453" s="1">
        <v>42869</v>
      </c>
      <c r="CT453" t="s">
        <v>147</v>
      </c>
      <c r="CX453" t="s">
        <v>149</v>
      </c>
      <c r="DG453" s="16" t="str">
        <f t="shared" si="42"/>
        <v>Yes</v>
      </c>
      <c r="DH453" s="24" t="str">
        <f t="shared" si="43"/>
        <v/>
      </c>
      <c r="DI453" s="24" t="str">
        <f t="shared" si="44"/>
        <v/>
      </c>
      <c r="DJ453" t="str">
        <f t="shared" si="45"/>
        <v/>
      </c>
      <c r="DK453" t="str">
        <f t="shared" si="46"/>
        <v/>
      </c>
      <c r="DL453" t="str">
        <f t="shared" si="47"/>
        <v/>
      </c>
    </row>
    <row r="454" spans="1:116">
      <c r="A454">
        <v>5278427691</v>
      </c>
      <c r="B454">
        <v>96559106</v>
      </c>
      <c r="C454" s="1">
        <v>42802.673668981479</v>
      </c>
      <c r="D454" s="1">
        <v>42802.676990740743</v>
      </c>
      <c r="E454" t="s">
        <v>3171</v>
      </c>
      <c r="J454" t="s">
        <v>533</v>
      </c>
      <c r="M454" t="s">
        <v>2148</v>
      </c>
      <c r="N454" t="s">
        <v>490</v>
      </c>
      <c r="P454">
        <v>5</v>
      </c>
      <c r="Q454">
        <v>5</v>
      </c>
      <c r="R454">
        <v>5</v>
      </c>
      <c r="S454">
        <v>5</v>
      </c>
      <c r="T454">
        <v>5</v>
      </c>
      <c r="U454">
        <v>2</v>
      </c>
      <c r="V454">
        <v>3</v>
      </c>
      <c r="W454">
        <v>3</v>
      </c>
      <c r="X454">
        <v>1</v>
      </c>
      <c r="Y454">
        <v>1</v>
      </c>
      <c r="Z454">
        <v>1</v>
      </c>
      <c r="AB454" t="s">
        <v>174</v>
      </c>
      <c r="AN454" t="s">
        <v>232</v>
      </c>
      <c r="AP454" t="s">
        <v>135</v>
      </c>
      <c r="AU454" t="s">
        <v>111</v>
      </c>
      <c r="BE454" t="s">
        <v>285</v>
      </c>
      <c r="BI454" t="s">
        <v>115</v>
      </c>
      <c r="BJ454" t="s">
        <v>115</v>
      </c>
      <c r="BK454" t="s">
        <v>124</v>
      </c>
      <c r="BL454" t="s">
        <v>124</v>
      </c>
      <c r="BM454" t="s">
        <v>175</v>
      </c>
      <c r="BN454" t="s">
        <v>176</v>
      </c>
      <c r="BO454" t="s">
        <v>260</v>
      </c>
      <c r="BP454" t="s">
        <v>119</v>
      </c>
      <c r="BR454" t="s">
        <v>120</v>
      </c>
      <c r="BV454" t="s">
        <v>165</v>
      </c>
      <c r="BX454" t="s">
        <v>119</v>
      </c>
      <c r="BZ454" t="s">
        <v>120</v>
      </c>
      <c r="CD454" t="s">
        <v>165</v>
      </c>
      <c r="CJ454" t="s">
        <v>124</v>
      </c>
      <c r="CK454" t="s">
        <v>213</v>
      </c>
      <c r="CM454" t="s">
        <v>214</v>
      </c>
      <c r="CN454" t="s">
        <v>215</v>
      </c>
      <c r="CS454" t="s">
        <v>127</v>
      </c>
      <c r="CX454" t="s">
        <v>149</v>
      </c>
      <c r="DA454" t="s">
        <v>151</v>
      </c>
      <c r="DG454" s="16" t="str">
        <f t="shared" si="42"/>
        <v>Yes</v>
      </c>
      <c r="DH454" s="24" t="str">
        <f t="shared" si="43"/>
        <v/>
      </c>
      <c r="DI454" s="24" t="str">
        <f t="shared" si="44"/>
        <v/>
      </c>
      <c r="DJ454" t="str">
        <f t="shared" si="45"/>
        <v/>
      </c>
      <c r="DK454" t="str">
        <f t="shared" si="46"/>
        <v/>
      </c>
      <c r="DL454" t="str">
        <f t="shared" si="47"/>
        <v/>
      </c>
    </row>
    <row r="455" spans="1:116">
      <c r="A455">
        <v>5278426794</v>
      </c>
      <c r="B455">
        <v>96559106</v>
      </c>
      <c r="C455" s="1">
        <v>42802.671886574077</v>
      </c>
      <c r="D455" s="1">
        <v>42802.67664351852</v>
      </c>
      <c r="E455" t="s">
        <v>3172</v>
      </c>
      <c r="J455" t="s">
        <v>171</v>
      </c>
      <c r="K455" t="s">
        <v>577</v>
      </c>
      <c r="L455" t="s">
        <v>806</v>
      </c>
      <c r="M455" t="s">
        <v>3173</v>
      </c>
      <c r="N455" t="s">
        <v>3174</v>
      </c>
      <c r="O455" t="s">
        <v>3175</v>
      </c>
      <c r="P455">
        <v>4</v>
      </c>
      <c r="Q455">
        <v>4</v>
      </c>
      <c r="R455">
        <v>5</v>
      </c>
      <c r="S455">
        <v>4</v>
      </c>
      <c r="T455">
        <v>4</v>
      </c>
      <c r="U455">
        <v>3</v>
      </c>
      <c r="V455">
        <v>2</v>
      </c>
      <c r="W455">
        <v>2</v>
      </c>
      <c r="X455">
        <v>2</v>
      </c>
      <c r="Y455">
        <v>3</v>
      </c>
      <c r="Z455">
        <v>3</v>
      </c>
      <c r="AG455" t="s">
        <v>351</v>
      </c>
      <c r="AJ455" t="s">
        <v>209</v>
      </c>
      <c r="AV455" t="s">
        <v>112</v>
      </c>
      <c r="AW455" t="s">
        <v>296</v>
      </c>
      <c r="BD455" t="s">
        <v>138</v>
      </c>
      <c r="BM455" t="s">
        <v>175</v>
      </c>
      <c r="BN455" t="s">
        <v>176</v>
      </c>
      <c r="BO455" t="s">
        <v>185</v>
      </c>
      <c r="BP455" t="s">
        <v>119</v>
      </c>
      <c r="BQ455" t="s">
        <v>339</v>
      </c>
      <c r="BU455" t="s">
        <v>121</v>
      </c>
      <c r="BX455" t="s">
        <v>119</v>
      </c>
      <c r="CC455" t="s">
        <v>233</v>
      </c>
      <c r="CF455" t="s">
        <v>122</v>
      </c>
      <c r="CJ455" t="s">
        <v>124</v>
      </c>
      <c r="CK455" t="s">
        <v>213</v>
      </c>
      <c r="CM455" t="s">
        <v>214</v>
      </c>
      <c r="CO455" s="1">
        <v>42869</v>
      </c>
      <c r="CS455" t="s">
        <v>127</v>
      </c>
      <c r="CX455" t="s">
        <v>149</v>
      </c>
      <c r="DA455" t="s">
        <v>151</v>
      </c>
      <c r="DB455" t="s">
        <v>128</v>
      </c>
      <c r="DG455" s="16" t="str">
        <f t="shared" si="42"/>
        <v>Yes</v>
      </c>
      <c r="DH455" s="24" t="str">
        <f t="shared" si="43"/>
        <v/>
      </c>
      <c r="DI455" s="24" t="str">
        <f t="shared" si="44"/>
        <v/>
      </c>
      <c r="DJ455" t="str">
        <f t="shared" si="45"/>
        <v/>
      </c>
      <c r="DK455" t="str">
        <f t="shared" si="46"/>
        <v/>
      </c>
      <c r="DL455" t="str">
        <f t="shared" si="47"/>
        <v/>
      </c>
    </row>
    <row r="456" spans="1:116">
      <c r="A456">
        <v>5278417611</v>
      </c>
      <c r="B456">
        <v>96559106</v>
      </c>
      <c r="C456" s="1">
        <v>42802.645196759258</v>
      </c>
      <c r="D456" s="1">
        <v>42802.673009259262</v>
      </c>
      <c r="E456" t="s">
        <v>3176</v>
      </c>
      <c r="J456" t="s">
        <v>3177</v>
      </c>
      <c r="M456" t="s">
        <v>3178</v>
      </c>
      <c r="N456" t="s">
        <v>3179</v>
      </c>
      <c r="O456" t="s">
        <v>3180</v>
      </c>
      <c r="P456">
        <v>4</v>
      </c>
      <c r="Q456">
        <v>5</v>
      </c>
      <c r="R456">
        <v>5</v>
      </c>
      <c r="S456">
        <v>5</v>
      </c>
      <c r="T456">
        <v>5</v>
      </c>
      <c r="U456">
        <v>5</v>
      </c>
      <c r="V456">
        <v>5</v>
      </c>
      <c r="W456">
        <v>5</v>
      </c>
      <c r="X456">
        <v>1</v>
      </c>
      <c r="Y456">
        <v>1</v>
      </c>
      <c r="Z456">
        <v>1</v>
      </c>
      <c r="AA456" t="s">
        <v>3181</v>
      </c>
      <c r="AB456" t="s">
        <v>174</v>
      </c>
      <c r="AC456" t="s">
        <v>159</v>
      </c>
      <c r="AD456" t="s">
        <v>160</v>
      </c>
      <c r="AJ456" t="s">
        <v>209</v>
      </c>
      <c r="AL456" t="s">
        <v>284</v>
      </c>
      <c r="BH456" t="s">
        <v>3182</v>
      </c>
      <c r="BI456" t="s">
        <v>124</v>
      </c>
      <c r="BJ456" t="s">
        <v>124</v>
      </c>
      <c r="BK456" t="s">
        <v>124</v>
      </c>
      <c r="BL456" t="s">
        <v>124</v>
      </c>
      <c r="BM456" t="s">
        <v>175</v>
      </c>
      <c r="BN456" t="s">
        <v>176</v>
      </c>
      <c r="BO456" t="s">
        <v>118</v>
      </c>
      <c r="BS456" t="s">
        <v>164</v>
      </c>
      <c r="BV456" t="s">
        <v>165</v>
      </c>
      <c r="BW456" t="s">
        <v>480</v>
      </c>
      <c r="CD456" t="s">
        <v>165</v>
      </c>
      <c r="CE456" t="s">
        <v>632</v>
      </c>
      <c r="CF456" t="s">
        <v>122</v>
      </c>
      <c r="CG456" t="s">
        <v>3183</v>
      </c>
      <c r="CH456" t="s">
        <v>3184</v>
      </c>
      <c r="CI456" t="s">
        <v>3185</v>
      </c>
      <c r="CJ456" t="s">
        <v>124</v>
      </c>
      <c r="CK456" t="s">
        <v>168</v>
      </c>
      <c r="CM456" t="s">
        <v>214</v>
      </c>
      <c r="CS456" t="s">
        <v>127</v>
      </c>
      <c r="CW456" t="s">
        <v>3186</v>
      </c>
      <c r="CX456" t="s">
        <v>149</v>
      </c>
      <c r="DA456" t="s">
        <v>151</v>
      </c>
      <c r="DB456" t="s">
        <v>128</v>
      </c>
      <c r="DG456" s="16" t="str">
        <f t="shared" si="42"/>
        <v>No</v>
      </c>
      <c r="DH456" s="24" t="str">
        <f t="shared" si="43"/>
        <v/>
      </c>
      <c r="DI456" s="24" t="str">
        <f t="shared" si="44"/>
        <v/>
      </c>
      <c r="DJ456" t="str">
        <f t="shared" si="45"/>
        <v/>
      </c>
      <c r="DK456" t="str">
        <f t="shared" si="46"/>
        <v/>
      </c>
      <c r="DL456" t="str">
        <f t="shared" si="47"/>
        <v/>
      </c>
    </row>
    <row r="457" spans="1:116">
      <c r="A457">
        <v>5278411566</v>
      </c>
      <c r="B457">
        <v>96559106</v>
      </c>
      <c r="C457" s="1">
        <v>42802.664571759262</v>
      </c>
      <c r="D457" s="1">
        <v>42802.670624999999</v>
      </c>
      <c r="E457" t="s">
        <v>3187</v>
      </c>
      <c r="J457" t="s">
        <v>3188</v>
      </c>
      <c r="K457" t="s">
        <v>203</v>
      </c>
      <c r="L457" t="s">
        <v>3189</v>
      </c>
      <c r="M457" t="s">
        <v>3190</v>
      </c>
      <c r="N457" t="s">
        <v>3191</v>
      </c>
      <c r="P457">
        <v>5</v>
      </c>
      <c r="Q457">
        <v>5</v>
      </c>
      <c r="R457">
        <v>5</v>
      </c>
      <c r="S457">
        <v>3</v>
      </c>
      <c r="T457">
        <v>1</v>
      </c>
      <c r="U457">
        <v>4</v>
      </c>
      <c r="V457">
        <v>4</v>
      </c>
      <c r="W457">
        <v>3</v>
      </c>
      <c r="X457">
        <v>3</v>
      </c>
      <c r="Y457">
        <v>3</v>
      </c>
      <c r="Z457">
        <v>3</v>
      </c>
      <c r="AA457" t="s">
        <v>3192</v>
      </c>
      <c r="AB457" t="s">
        <v>174</v>
      </c>
      <c r="AD457" t="s">
        <v>160</v>
      </c>
      <c r="AE457" t="s">
        <v>221</v>
      </c>
      <c r="AP457" t="s">
        <v>135</v>
      </c>
      <c r="BC457" t="s">
        <v>196</v>
      </c>
      <c r="BI457" t="s">
        <v>115</v>
      </c>
      <c r="BJ457" t="s">
        <v>115</v>
      </c>
      <c r="BK457" t="s">
        <v>124</v>
      </c>
      <c r="BL457" t="s">
        <v>124</v>
      </c>
      <c r="BM457" t="s">
        <v>116</v>
      </c>
      <c r="BN457" t="s">
        <v>117</v>
      </c>
      <c r="BO457" t="s">
        <v>118</v>
      </c>
      <c r="BR457" t="s">
        <v>120</v>
      </c>
      <c r="BU457" t="s">
        <v>121</v>
      </c>
      <c r="BV457" t="s">
        <v>165</v>
      </c>
      <c r="BZ457" t="s">
        <v>120</v>
      </c>
      <c r="CC457" t="s">
        <v>233</v>
      </c>
      <c r="CF457" t="s">
        <v>122</v>
      </c>
      <c r="CG457" t="s">
        <v>3193</v>
      </c>
      <c r="CH457" t="s">
        <v>3194</v>
      </c>
      <c r="CJ457" t="s">
        <v>124</v>
      </c>
      <c r="CK457" t="s">
        <v>248</v>
      </c>
      <c r="CM457" t="s">
        <v>214</v>
      </c>
      <c r="CN457" t="s">
        <v>215</v>
      </c>
      <c r="CS457" t="s">
        <v>127</v>
      </c>
      <c r="DA457" t="s">
        <v>151</v>
      </c>
      <c r="DE457" t="s">
        <v>144</v>
      </c>
      <c r="DF457" t="s">
        <v>3195</v>
      </c>
      <c r="DG457" s="16" t="str">
        <f t="shared" si="42"/>
        <v>Yes</v>
      </c>
      <c r="DH457" s="24" t="str">
        <f t="shared" si="43"/>
        <v/>
      </c>
      <c r="DI457" s="24" t="str">
        <f t="shared" si="44"/>
        <v/>
      </c>
      <c r="DJ457" t="str">
        <f t="shared" si="45"/>
        <v/>
      </c>
      <c r="DK457" t="str">
        <f t="shared" si="46"/>
        <v/>
      </c>
      <c r="DL457" t="str">
        <f t="shared" si="47"/>
        <v/>
      </c>
    </row>
    <row r="458" spans="1:116" hidden="1">
      <c r="A458">
        <v>5278404912</v>
      </c>
      <c r="B458">
        <v>96559106</v>
      </c>
      <c r="C458" s="1">
        <v>42802.66615740741</v>
      </c>
      <c r="D458" s="1">
        <v>42802.668078703704</v>
      </c>
      <c r="E458" t="s">
        <v>3196</v>
      </c>
      <c r="P458">
        <v>4</v>
      </c>
      <c r="Q458">
        <v>5</v>
      </c>
      <c r="R458">
        <v>5</v>
      </c>
      <c r="S458">
        <v>5</v>
      </c>
      <c r="T458">
        <v>5</v>
      </c>
      <c r="U458">
        <v>2</v>
      </c>
      <c r="V458">
        <v>3</v>
      </c>
      <c r="W458">
        <v>4</v>
      </c>
      <c r="X458">
        <v>4</v>
      </c>
      <c r="AB458" t="s">
        <v>174</v>
      </c>
      <c r="AD458" t="s">
        <v>160</v>
      </c>
      <c r="AF458" t="s">
        <v>366</v>
      </c>
      <c r="AJ458" t="s">
        <v>209</v>
      </c>
      <c r="AN458" t="s">
        <v>232</v>
      </c>
      <c r="AO458" t="s">
        <v>332</v>
      </c>
      <c r="AP458" t="s">
        <v>135</v>
      </c>
      <c r="AU458" t="s">
        <v>111</v>
      </c>
      <c r="BI458" t="s">
        <v>115</v>
      </c>
      <c r="BJ458" t="s">
        <v>124</v>
      </c>
      <c r="BK458" t="s">
        <v>124</v>
      </c>
      <c r="BL458" t="s">
        <v>124</v>
      </c>
      <c r="BM458" t="s">
        <v>140</v>
      </c>
      <c r="BN458" t="s">
        <v>176</v>
      </c>
      <c r="BO458" t="s">
        <v>118</v>
      </c>
      <c r="BR458" t="s">
        <v>120</v>
      </c>
      <c r="BZ458" t="s">
        <v>120</v>
      </c>
      <c r="CA458" t="s">
        <v>142</v>
      </c>
      <c r="CF458" t="s">
        <v>122</v>
      </c>
      <c r="CJ458" t="s">
        <v>124</v>
      </c>
      <c r="CK458" t="s">
        <v>213</v>
      </c>
      <c r="CM458" t="s">
        <v>214</v>
      </c>
      <c r="CN458" t="s">
        <v>215</v>
      </c>
      <c r="CO458" s="1">
        <v>42869</v>
      </c>
      <c r="CR458" t="s">
        <v>178</v>
      </c>
      <c r="CS458" t="s">
        <v>127</v>
      </c>
      <c r="DA458" t="s">
        <v>151</v>
      </c>
      <c r="DG458" s="16" t="str">
        <f t="shared" si="42"/>
        <v>Yes</v>
      </c>
      <c r="DH458" s="24" t="str">
        <f t="shared" si="43"/>
        <v>No Response to #1</v>
      </c>
      <c r="DI458" s="24" t="str">
        <f t="shared" si="44"/>
        <v>No Response to #2</v>
      </c>
      <c r="DJ458" t="str">
        <f t="shared" si="45"/>
        <v/>
      </c>
      <c r="DK458" t="str">
        <f t="shared" si="46"/>
        <v/>
      </c>
      <c r="DL458" t="str">
        <f t="shared" si="47"/>
        <v/>
      </c>
    </row>
    <row r="459" spans="1:116">
      <c r="A459">
        <v>5278400018</v>
      </c>
      <c r="B459">
        <v>96559106</v>
      </c>
      <c r="C459" s="1">
        <v>42802.661076388889</v>
      </c>
      <c r="D459" s="1">
        <v>42802.666296296295</v>
      </c>
      <c r="E459" t="s">
        <v>3197</v>
      </c>
      <c r="J459" t="s">
        <v>542</v>
      </c>
      <c r="K459" t="s">
        <v>3198</v>
      </c>
      <c r="L459" t="s">
        <v>3199</v>
      </c>
      <c r="M459" t="s">
        <v>3200</v>
      </c>
      <c r="N459" t="s">
        <v>3201</v>
      </c>
      <c r="P459">
        <v>4</v>
      </c>
      <c r="Q459">
        <v>5</v>
      </c>
      <c r="R459">
        <v>5</v>
      </c>
      <c r="S459">
        <v>5</v>
      </c>
      <c r="T459">
        <v>3</v>
      </c>
      <c r="AB459" t="s">
        <v>174</v>
      </c>
      <c r="AD459" t="s">
        <v>160</v>
      </c>
      <c r="AE459" t="s">
        <v>221</v>
      </c>
      <c r="AM459" t="s">
        <v>162</v>
      </c>
      <c r="AU459" t="s">
        <v>111</v>
      </c>
      <c r="BI459" t="s">
        <v>115</v>
      </c>
      <c r="BJ459" t="s">
        <v>124</v>
      </c>
      <c r="BK459" t="s">
        <v>124</v>
      </c>
      <c r="BL459" t="s">
        <v>124</v>
      </c>
      <c r="BM459" t="s">
        <v>140</v>
      </c>
      <c r="BN459" t="s">
        <v>176</v>
      </c>
      <c r="BO459" t="s">
        <v>185</v>
      </c>
      <c r="BP459" t="s">
        <v>119</v>
      </c>
      <c r="BR459" t="s">
        <v>120</v>
      </c>
      <c r="BV459" t="s">
        <v>165</v>
      </c>
      <c r="BX459" t="s">
        <v>119</v>
      </c>
      <c r="BZ459" t="s">
        <v>120</v>
      </c>
      <c r="CF459" t="s">
        <v>122</v>
      </c>
      <c r="CH459" t="s">
        <v>3202</v>
      </c>
      <c r="CI459" t="s">
        <v>3203</v>
      </c>
      <c r="CJ459" t="s">
        <v>124</v>
      </c>
      <c r="CK459" t="s">
        <v>213</v>
      </c>
      <c r="CM459" t="s">
        <v>146</v>
      </c>
      <c r="CR459" t="s">
        <v>178</v>
      </c>
      <c r="CS459" t="s">
        <v>127</v>
      </c>
      <c r="CY459" t="s">
        <v>150</v>
      </c>
      <c r="DA459" t="s">
        <v>151</v>
      </c>
      <c r="DB459" t="s">
        <v>128</v>
      </c>
      <c r="DG459" s="16" t="str">
        <f t="shared" si="42"/>
        <v>No</v>
      </c>
      <c r="DH459" s="24" t="str">
        <f t="shared" si="43"/>
        <v/>
      </c>
      <c r="DI459" s="24" t="str">
        <f t="shared" si="44"/>
        <v/>
      </c>
      <c r="DJ459" t="str">
        <f t="shared" si="45"/>
        <v/>
      </c>
      <c r="DK459" t="str">
        <f t="shared" si="46"/>
        <v/>
      </c>
      <c r="DL459" t="str">
        <f t="shared" si="47"/>
        <v/>
      </c>
    </row>
    <row r="460" spans="1:116">
      <c r="A460">
        <v>5278391709</v>
      </c>
      <c r="B460">
        <v>96559106</v>
      </c>
      <c r="C460" s="1">
        <v>42802.654178240744</v>
      </c>
      <c r="D460" s="1">
        <v>42802.663182870368</v>
      </c>
      <c r="E460" t="s">
        <v>1740</v>
      </c>
      <c r="J460" t="s">
        <v>3204</v>
      </c>
      <c r="K460" t="s">
        <v>203</v>
      </c>
      <c r="L460" t="s">
        <v>3205</v>
      </c>
      <c r="M460" t="s">
        <v>3206</v>
      </c>
      <c r="N460" t="s">
        <v>3207</v>
      </c>
      <c r="O460" t="s">
        <v>3208</v>
      </c>
      <c r="P460">
        <v>4</v>
      </c>
      <c r="Q460">
        <v>4</v>
      </c>
      <c r="R460">
        <v>5</v>
      </c>
      <c r="S460">
        <v>4</v>
      </c>
      <c r="T460">
        <v>4</v>
      </c>
      <c r="U460">
        <v>2</v>
      </c>
      <c r="V460">
        <v>2</v>
      </c>
      <c r="W460">
        <v>2</v>
      </c>
      <c r="X460">
        <v>2</v>
      </c>
      <c r="Y460">
        <v>2</v>
      </c>
      <c r="Z460">
        <v>2</v>
      </c>
      <c r="AP460" t="s">
        <v>135</v>
      </c>
      <c r="AR460" t="s">
        <v>136</v>
      </c>
      <c r="AV460" t="s">
        <v>112</v>
      </c>
      <c r="BK460" t="s">
        <v>124</v>
      </c>
      <c r="BM460" t="s">
        <v>175</v>
      </c>
      <c r="BN460" t="s">
        <v>176</v>
      </c>
      <c r="BO460" t="s">
        <v>118</v>
      </c>
      <c r="BP460" t="s">
        <v>119</v>
      </c>
      <c r="BR460" t="s">
        <v>120</v>
      </c>
      <c r="BV460" t="s">
        <v>165</v>
      </c>
      <c r="BX460" t="s">
        <v>119</v>
      </c>
      <c r="BZ460" t="s">
        <v>120</v>
      </c>
      <c r="CD460" t="s">
        <v>165</v>
      </c>
      <c r="CH460" t="s">
        <v>3209</v>
      </c>
      <c r="CI460" t="s">
        <v>3210</v>
      </c>
      <c r="CJ460" t="s">
        <v>124</v>
      </c>
      <c r="CK460" t="s">
        <v>125</v>
      </c>
      <c r="CM460" t="s">
        <v>146</v>
      </c>
      <c r="CN460" t="s">
        <v>215</v>
      </c>
      <c r="CO460" s="1">
        <v>42869</v>
      </c>
      <c r="CS460" t="s">
        <v>127</v>
      </c>
      <c r="CW460" t="s">
        <v>3211</v>
      </c>
      <c r="CX460" t="s">
        <v>149</v>
      </c>
      <c r="CY460" t="s">
        <v>150</v>
      </c>
      <c r="DA460" t="s">
        <v>151</v>
      </c>
      <c r="DB460" t="s">
        <v>128</v>
      </c>
      <c r="DG460" s="16" t="str">
        <f t="shared" si="42"/>
        <v>Yes</v>
      </c>
      <c r="DH460" s="24" t="str">
        <f t="shared" si="43"/>
        <v/>
      </c>
      <c r="DI460" s="24" t="str">
        <f t="shared" si="44"/>
        <v/>
      </c>
      <c r="DJ460" t="str">
        <f t="shared" si="45"/>
        <v/>
      </c>
      <c r="DK460" t="str">
        <f t="shared" si="46"/>
        <v/>
      </c>
      <c r="DL460" t="str">
        <f t="shared" si="47"/>
        <v/>
      </c>
    </row>
    <row r="461" spans="1:116">
      <c r="A461">
        <v>5278381328</v>
      </c>
      <c r="B461">
        <v>96559106</v>
      </c>
      <c r="C461" s="1">
        <v>42802.656076388892</v>
      </c>
      <c r="D461" s="1">
        <v>42802.659189814818</v>
      </c>
      <c r="E461" t="s">
        <v>3212</v>
      </c>
      <c r="J461" t="s">
        <v>131</v>
      </c>
      <c r="K461" t="s">
        <v>203</v>
      </c>
      <c r="L461" t="s">
        <v>3213</v>
      </c>
      <c r="M461" t="s">
        <v>2091</v>
      </c>
      <c r="N461" t="s">
        <v>870</v>
      </c>
      <c r="O461" t="s">
        <v>3214</v>
      </c>
      <c r="P461">
        <v>3</v>
      </c>
      <c r="Q461">
        <v>5</v>
      </c>
      <c r="R461">
        <v>5</v>
      </c>
      <c r="S461">
        <v>5</v>
      </c>
      <c r="T461">
        <v>3</v>
      </c>
      <c r="U461">
        <v>3</v>
      </c>
      <c r="V461">
        <v>3</v>
      </c>
      <c r="W461">
        <v>3</v>
      </c>
      <c r="X461">
        <v>3</v>
      </c>
      <c r="Y461">
        <v>2</v>
      </c>
      <c r="Z461">
        <v>2</v>
      </c>
      <c r="AB461" t="s">
        <v>174</v>
      </c>
      <c r="AD461" t="s">
        <v>160</v>
      </c>
      <c r="AR461" t="s">
        <v>136</v>
      </c>
      <c r="AU461" t="s">
        <v>111</v>
      </c>
      <c r="AX461" t="s">
        <v>360</v>
      </c>
      <c r="BI461" t="s">
        <v>115</v>
      </c>
      <c r="BJ461" t="s">
        <v>115</v>
      </c>
      <c r="BK461" t="s">
        <v>124</v>
      </c>
      <c r="BL461" t="s">
        <v>124</v>
      </c>
      <c r="BM461" t="s">
        <v>175</v>
      </c>
      <c r="BN461" t="s">
        <v>176</v>
      </c>
      <c r="BO461" t="s">
        <v>118</v>
      </c>
      <c r="BQ461" t="s">
        <v>339</v>
      </c>
      <c r="BR461" t="s">
        <v>120</v>
      </c>
      <c r="BT461" t="s">
        <v>142</v>
      </c>
      <c r="BZ461" t="s">
        <v>120</v>
      </c>
      <c r="CA461" t="s">
        <v>142</v>
      </c>
      <c r="CC461" t="s">
        <v>233</v>
      </c>
      <c r="CJ461" t="s">
        <v>124</v>
      </c>
      <c r="CK461" t="s">
        <v>213</v>
      </c>
      <c r="CM461" t="s">
        <v>146</v>
      </c>
      <c r="CO461" s="1">
        <v>42869</v>
      </c>
      <c r="CP461" t="s">
        <v>261</v>
      </c>
      <c r="CQ461" t="s">
        <v>308</v>
      </c>
      <c r="CR461" t="s">
        <v>178</v>
      </c>
      <c r="CS461" t="s">
        <v>127</v>
      </c>
      <c r="DA461" t="s">
        <v>151</v>
      </c>
      <c r="DG461" s="16" t="str">
        <f t="shared" si="42"/>
        <v>Yes</v>
      </c>
      <c r="DH461" s="24" t="str">
        <f t="shared" si="43"/>
        <v/>
      </c>
      <c r="DI461" s="24" t="str">
        <f t="shared" si="44"/>
        <v/>
      </c>
      <c r="DJ461" t="str">
        <f t="shared" si="45"/>
        <v/>
      </c>
      <c r="DK461" t="str">
        <f t="shared" si="46"/>
        <v/>
      </c>
      <c r="DL461" t="str">
        <f t="shared" si="47"/>
        <v/>
      </c>
    </row>
    <row r="462" spans="1:116">
      <c r="A462">
        <v>5278378939</v>
      </c>
      <c r="B462">
        <v>96559106</v>
      </c>
      <c r="C462" s="1">
        <v>42802.646689814814</v>
      </c>
      <c r="D462" s="1">
        <v>42802.658217592594</v>
      </c>
      <c r="E462" t="s">
        <v>3215</v>
      </c>
      <c r="J462" t="s">
        <v>618</v>
      </c>
      <c r="K462" t="s">
        <v>3216</v>
      </c>
      <c r="M462" t="s">
        <v>2148</v>
      </c>
      <c r="P462">
        <v>3</v>
      </c>
      <c r="Q462">
        <v>4</v>
      </c>
      <c r="R462">
        <v>5</v>
      </c>
      <c r="S462">
        <v>4</v>
      </c>
      <c r="T462">
        <v>4</v>
      </c>
      <c r="U462">
        <v>2</v>
      </c>
      <c r="AB462" t="s">
        <v>174</v>
      </c>
      <c r="AD462" t="s">
        <v>160</v>
      </c>
      <c r="AE462" t="s">
        <v>221</v>
      </c>
      <c r="AF462" t="s">
        <v>366</v>
      </c>
      <c r="AG462" t="s">
        <v>351</v>
      </c>
      <c r="AP462" t="s">
        <v>135</v>
      </c>
      <c r="AY462" t="s">
        <v>163</v>
      </c>
      <c r="BI462" t="s">
        <v>115</v>
      </c>
      <c r="BJ462" t="s">
        <v>124</v>
      </c>
      <c r="BK462" t="s">
        <v>124</v>
      </c>
      <c r="BL462" t="s">
        <v>124</v>
      </c>
      <c r="BM462" t="s">
        <v>175</v>
      </c>
      <c r="BN462" t="s">
        <v>176</v>
      </c>
      <c r="BO462" t="s">
        <v>185</v>
      </c>
      <c r="BR462" t="s">
        <v>120</v>
      </c>
      <c r="CJ462" t="s">
        <v>124</v>
      </c>
      <c r="CK462" t="s">
        <v>213</v>
      </c>
      <c r="CM462" t="s">
        <v>126</v>
      </c>
      <c r="CN462" t="s">
        <v>215</v>
      </c>
      <c r="CR462" t="s">
        <v>178</v>
      </c>
      <c r="DA462" t="s">
        <v>151</v>
      </c>
      <c r="DB462" t="s">
        <v>128</v>
      </c>
      <c r="DD462" t="s">
        <v>225</v>
      </c>
      <c r="DG462" s="16" t="str">
        <f t="shared" si="42"/>
        <v>Yes</v>
      </c>
      <c r="DH462" s="24" t="str">
        <f t="shared" si="43"/>
        <v/>
      </c>
      <c r="DI462" s="24" t="str">
        <f t="shared" si="44"/>
        <v/>
      </c>
      <c r="DJ462" t="str">
        <f t="shared" si="45"/>
        <v/>
      </c>
      <c r="DK462" t="str">
        <f t="shared" si="46"/>
        <v/>
      </c>
      <c r="DL462" t="str">
        <f t="shared" si="47"/>
        <v>No Response to #12</v>
      </c>
    </row>
    <row r="463" spans="1:116">
      <c r="A463">
        <v>5278360229</v>
      </c>
      <c r="B463">
        <v>96559106</v>
      </c>
      <c r="C463" s="1">
        <v>42802.646319444444</v>
      </c>
      <c r="D463" s="1">
        <v>42802.650960648149</v>
      </c>
      <c r="E463" t="s">
        <v>3217</v>
      </c>
      <c r="M463" t="s">
        <v>3218</v>
      </c>
      <c r="N463" t="s">
        <v>3219</v>
      </c>
      <c r="O463" t="s">
        <v>3220</v>
      </c>
      <c r="P463">
        <v>3</v>
      </c>
      <c r="Q463">
        <v>3</v>
      </c>
      <c r="R463">
        <v>3</v>
      </c>
      <c r="S463">
        <v>3</v>
      </c>
      <c r="T463">
        <v>3</v>
      </c>
      <c r="U463">
        <v>2</v>
      </c>
      <c r="AB463" t="s">
        <v>174</v>
      </c>
      <c r="AE463" t="s">
        <v>221</v>
      </c>
      <c r="AJ463" t="s">
        <v>209</v>
      </c>
      <c r="AM463" t="s">
        <v>162</v>
      </c>
      <c r="AO463" t="s">
        <v>332</v>
      </c>
      <c r="AP463" t="s">
        <v>135</v>
      </c>
      <c r="AU463" t="s">
        <v>111</v>
      </c>
      <c r="AV463" t="s">
        <v>112</v>
      </c>
      <c r="BB463" t="s">
        <v>137</v>
      </c>
      <c r="BC463" t="s">
        <v>196</v>
      </c>
      <c r="BM463" t="s">
        <v>175</v>
      </c>
      <c r="BN463" t="s">
        <v>117</v>
      </c>
      <c r="BO463" t="s">
        <v>286</v>
      </c>
      <c r="BP463" t="s">
        <v>119</v>
      </c>
      <c r="BR463" t="s">
        <v>120</v>
      </c>
      <c r="BU463" t="s">
        <v>121</v>
      </c>
      <c r="BX463" t="s">
        <v>119</v>
      </c>
      <c r="BZ463" t="s">
        <v>120</v>
      </c>
      <c r="CF463" t="s">
        <v>122</v>
      </c>
      <c r="CJ463" t="s">
        <v>124</v>
      </c>
      <c r="CK463" t="s">
        <v>213</v>
      </c>
      <c r="CM463" t="s">
        <v>214</v>
      </c>
      <c r="CN463" t="s">
        <v>215</v>
      </c>
      <c r="CR463" t="s">
        <v>178</v>
      </c>
      <c r="CS463" t="s">
        <v>127</v>
      </c>
      <c r="DB463" t="s">
        <v>128</v>
      </c>
      <c r="DG463" s="16" t="str">
        <f t="shared" si="42"/>
        <v>Yes</v>
      </c>
      <c r="DH463" s="24" t="str">
        <f t="shared" si="43"/>
        <v>No Response to #1</v>
      </c>
      <c r="DI463" s="24" t="str">
        <f t="shared" si="44"/>
        <v/>
      </c>
      <c r="DJ463" t="str">
        <f t="shared" si="45"/>
        <v/>
      </c>
      <c r="DK463" t="str">
        <f t="shared" si="46"/>
        <v/>
      </c>
      <c r="DL463" t="str">
        <f t="shared" si="47"/>
        <v/>
      </c>
    </row>
    <row r="464" spans="1:116" hidden="1">
      <c r="A464">
        <v>5278359976</v>
      </c>
      <c r="B464">
        <v>96559106</v>
      </c>
      <c r="C464" s="1">
        <v>42802.647141203706</v>
      </c>
      <c r="D464" s="1">
        <v>42802.65084490741</v>
      </c>
      <c r="E464" t="s">
        <v>2042</v>
      </c>
      <c r="J464" t="s">
        <v>2273</v>
      </c>
      <c r="K464" t="s">
        <v>756</v>
      </c>
      <c r="P464">
        <v>3</v>
      </c>
      <c r="Q464">
        <v>5</v>
      </c>
      <c r="R464">
        <v>5</v>
      </c>
      <c r="S464">
        <v>4</v>
      </c>
      <c r="T464">
        <v>4</v>
      </c>
      <c r="U464">
        <v>3</v>
      </c>
      <c r="V464">
        <v>4</v>
      </c>
      <c r="W464">
        <v>5</v>
      </c>
      <c r="X464">
        <v>3</v>
      </c>
      <c r="Y464">
        <v>3</v>
      </c>
      <c r="Z464">
        <v>3</v>
      </c>
      <c r="AA464" t="s">
        <v>3221</v>
      </c>
      <c r="BI464" t="s">
        <v>124</v>
      </c>
      <c r="BJ464" t="s">
        <v>115</v>
      </c>
      <c r="BK464" t="s">
        <v>124</v>
      </c>
      <c r="BL464" t="s">
        <v>124</v>
      </c>
      <c r="BM464" t="s">
        <v>175</v>
      </c>
      <c r="BN464" t="s">
        <v>176</v>
      </c>
      <c r="BO464" t="s">
        <v>118</v>
      </c>
      <c r="BR464" t="s">
        <v>120</v>
      </c>
      <c r="BU464" t="s">
        <v>121</v>
      </c>
      <c r="BZ464" t="s">
        <v>120</v>
      </c>
      <c r="CB464" t="s">
        <v>121</v>
      </c>
      <c r="CH464" t="s">
        <v>3222</v>
      </c>
      <c r="CJ464" t="s">
        <v>124</v>
      </c>
      <c r="CK464" t="s">
        <v>256</v>
      </c>
      <c r="CM464" t="s">
        <v>126</v>
      </c>
      <c r="CN464" t="s">
        <v>215</v>
      </c>
      <c r="CR464" t="s">
        <v>178</v>
      </c>
      <c r="DA464" t="s">
        <v>151</v>
      </c>
      <c r="DC464" t="s">
        <v>152</v>
      </c>
      <c r="DG464" s="16" t="str">
        <f t="shared" si="42"/>
        <v>Yes</v>
      </c>
      <c r="DH464" s="24" t="str">
        <f t="shared" si="43"/>
        <v/>
      </c>
      <c r="DI464" s="24" t="str">
        <f t="shared" si="44"/>
        <v>No Response to #2</v>
      </c>
      <c r="DJ464" t="str">
        <f t="shared" si="45"/>
        <v>No Response to #6</v>
      </c>
      <c r="DK464" t="str">
        <f t="shared" si="46"/>
        <v/>
      </c>
      <c r="DL464" t="str">
        <f t="shared" si="47"/>
        <v/>
      </c>
    </row>
    <row r="465" spans="1:116">
      <c r="A465">
        <v>5278358561</v>
      </c>
      <c r="B465">
        <v>96559106</v>
      </c>
      <c r="C465" s="1">
        <v>42802.643923611111</v>
      </c>
      <c r="D465" s="1">
        <v>42802.650289351855</v>
      </c>
      <c r="E465" t="s">
        <v>3223</v>
      </c>
      <c r="J465" t="s">
        <v>3224</v>
      </c>
      <c r="K465" t="s">
        <v>964</v>
      </c>
      <c r="M465" t="s">
        <v>3225</v>
      </c>
      <c r="N465" t="s">
        <v>3226</v>
      </c>
      <c r="O465" t="s">
        <v>3227</v>
      </c>
      <c r="P465">
        <v>5</v>
      </c>
      <c r="Q465">
        <v>5</v>
      </c>
      <c r="R465">
        <v>5</v>
      </c>
      <c r="S465">
        <v>5</v>
      </c>
      <c r="T465">
        <v>5</v>
      </c>
      <c r="U465">
        <v>3</v>
      </c>
      <c r="V465">
        <v>3</v>
      </c>
      <c r="W465">
        <v>3</v>
      </c>
      <c r="X465">
        <v>3</v>
      </c>
      <c r="Y465">
        <v>3</v>
      </c>
      <c r="Z465">
        <v>3</v>
      </c>
      <c r="AB465" t="s">
        <v>174</v>
      </c>
      <c r="AD465" t="s">
        <v>160</v>
      </c>
      <c r="AL465" t="s">
        <v>284</v>
      </c>
      <c r="AM465" t="s">
        <v>162</v>
      </c>
      <c r="AO465" t="s">
        <v>332</v>
      </c>
      <c r="BK465" t="s">
        <v>124</v>
      </c>
      <c r="BL465" t="s">
        <v>124</v>
      </c>
      <c r="BM465" t="s">
        <v>116</v>
      </c>
      <c r="BN465" t="s">
        <v>117</v>
      </c>
      <c r="BO465" t="s">
        <v>118</v>
      </c>
      <c r="BR465" t="s">
        <v>120</v>
      </c>
      <c r="BS465" t="s">
        <v>164</v>
      </c>
      <c r="BU465" t="s">
        <v>121</v>
      </c>
      <c r="BX465" t="s">
        <v>119</v>
      </c>
      <c r="BZ465" t="s">
        <v>120</v>
      </c>
      <c r="CF465" t="s">
        <v>122</v>
      </c>
      <c r="CJ465" t="s">
        <v>124</v>
      </c>
      <c r="CK465" t="s">
        <v>248</v>
      </c>
      <c r="CM465" t="s">
        <v>146</v>
      </c>
      <c r="CN465" t="s">
        <v>215</v>
      </c>
      <c r="CR465" t="s">
        <v>178</v>
      </c>
      <c r="CS465" t="s">
        <v>127</v>
      </c>
      <c r="CX465" t="s">
        <v>149</v>
      </c>
      <c r="CY465" t="s">
        <v>150</v>
      </c>
      <c r="DA465" t="s">
        <v>151</v>
      </c>
      <c r="DB465" t="s">
        <v>128</v>
      </c>
      <c r="DC465" t="s">
        <v>152</v>
      </c>
      <c r="DD465" t="s">
        <v>225</v>
      </c>
      <c r="DG465" s="16" t="str">
        <f t="shared" si="42"/>
        <v>Yes</v>
      </c>
      <c r="DH465" s="24" t="str">
        <f t="shared" si="43"/>
        <v/>
      </c>
      <c r="DI465" s="24" t="str">
        <f t="shared" si="44"/>
        <v/>
      </c>
      <c r="DJ465" t="str">
        <f t="shared" si="45"/>
        <v/>
      </c>
      <c r="DK465" t="str">
        <f t="shared" si="46"/>
        <v/>
      </c>
      <c r="DL465" t="str">
        <f t="shared" si="47"/>
        <v/>
      </c>
    </row>
    <row r="466" spans="1:116">
      <c r="A466">
        <v>5278357804</v>
      </c>
      <c r="B466">
        <v>96559106</v>
      </c>
      <c r="C466" s="1">
        <v>42802.648090277777</v>
      </c>
      <c r="D466" s="1">
        <v>42802.649976851855</v>
      </c>
      <c r="E466" t="s">
        <v>3228</v>
      </c>
      <c r="J466" t="s">
        <v>697</v>
      </c>
      <c r="K466" t="s">
        <v>237</v>
      </c>
      <c r="L466" t="s">
        <v>377</v>
      </c>
      <c r="M466" t="s">
        <v>3229</v>
      </c>
      <c r="N466" t="s">
        <v>254</v>
      </c>
      <c r="P466">
        <v>5</v>
      </c>
      <c r="Q466">
        <v>5</v>
      </c>
      <c r="R466">
        <v>5</v>
      </c>
      <c r="S466">
        <v>5</v>
      </c>
      <c r="T466">
        <v>5</v>
      </c>
      <c r="V466">
        <v>2</v>
      </c>
      <c r="W466">
        <v>1</v>
      </c>
      <c r="Y466">
        <v>3</v>
      </c>
      <c r="AB466" t="s">
        <v>174</v>
      </c>
      <c r="AD466" t="s">
        <v>160</v>
      </c>
      <c r="AE466" t="s">
        <v>221</v>
      </c>
      <c r="AS466" t="s">
        <v>110</v>
      </c>
      <c r="BC466" t="s">
        <v>196</v>
      </c>
      <c r="BI466" t="s">
        <v>124</v>
      </c>
      <c r="BJ466" t="s">
        <v>124</v>
      </c>
      <c r="BK466" t="s">
        <v>124</v>
      </c>
      <c r="BL466" t="s">
        <v>124</v>
      </c>
      <c r="BM466" t="s">
        <v>175</v>
      </c>
      <c r="BN466" t="s">
        <v>176</v>
      </c>
      <c r="BO466" t="s">
        <v>185</v>
      </c>
      <c r="BR466" t="s">
        <v>120</v>
      </c>
      <c r="BU466" t="s">
        <v>121</v>
      </c>
      <c r="BV466" t="s">
        <v>165</v>
      </c>
      <c r="BZ466" t="s">
        <v>120</v>
      </c>
      <c r="CB466" t="s">
        <v>121</v>
      </c>
      <c r="CD466" t="s">
        <v>165</v>
      </c>
      <c r="CJ466" t="s">
        <v>124</v>
      </c>
      <c r="CK466" t="s">
        <v>256</v>
      </c>
      <c r="CM466" t="s">
        <v>126</v>
      </c>
      <c r="CO466" s="1">
        <v>42869</v>
      </c>
      <c r="CT466" t="s">
        <v>147</v>
      </c>
      <c r="CY466" t="s">
        <v>150</v>
      </c>
      <c r="DA466" t="s">
        <v>151</v>
      </c>
      <c r="DG466" s="16" t="str">
        <f t="shared" si="42"/>
        <v>Yes</v>
      </c>
      <c r="DH466" s="24" t="str">
        <f t="shared" si="43"/>
        <v/>
      </c>
      <c r="DI466" s="24" t="str">
        <f t="shared" si="44"/>
        <v/>
      </c>
      <c r="DJ466" t="str">
        <f t="shared" si="45"/>
        <v/>
      </c>
      <c r="DK466" t="str">
        <f t="shared" si="46"/>
        <v/>
      </c>
      <c r="DL466" t="str">
        <f t="shared" si="47"/>
        <v/>
      </c>
    </row>
    <row r="467" spans="1:116">
      <c r="A467">
        <v>5278353259</v>
      </c>
      <c r="B467">
        <v>96559106</v>
      </c>
      <c r="C467" s="1">
        <v>42802.625717592593</v>
      </c>
      <c r="D467" s="1">
        <v>42802.648217592592</v>
      </c>
      <c r="E467" t="s">
        <v>3230</v>
      </c>
      <c r="J467" t="s">
        <v>692</v>
      </c>
      <c r="K467" t="s">
        <v>3231</v>
      </c>
      <c r="M467" t="s">
        <v>3232</v>
      </c>
      <c r="P467">
        <v>5</v>
      </c>
      <c r="Q467">
        <v>5</v>
      </c>
      <c r="R467">
        <v>5</v>
      </c>
      <c r="S467">
        <v>5</v>
      </c>
      <c r="T467">
        <v>5</v>
      </c>
      <c r="U467">
        <v>3</v>
      </c>
      <c r="V467">
        <v>3</v>
      </c>
      <c r="W467">
        <v>3</v>
      </c>
      <c r="X467">
        <v>3</v>
      </c>
      <c r="Y467">
        <v>3</v>
      </c>
      <c r="Z467">
        <v>3</v>
      </c>
      <c r="AA467" t="s">
        <v>3233</v>
      </c>
      <c r="AC467" t="s">
        <v>159</v>
      </c>
      <c r="AD467" t="s">
        <v>160</v>
      </c>
      <c r="AW467" t="s">
        <v>296</v>
      </c>
      <c r="BC467" t="s">
        <v>196</v>
      </c>
      <c r="BE467" t="s">
        <v>285</v>
      </c>
      <c r="BH467" t="s">
        <v>3234</v>
      </c>
      <c r="BI467" t="s">
        <v>124</v>
      </c>
      <c r="BJ467" t="s">
        <v>124</v>
      </c>
      <c r="BK467" t="s">
        <v>124</v>
      </c>
      <c r="BL467" t="s">
        <v>124</v>
      </c>
      <c r="BM467" t="s">
        <v>175</v>
      </c>
      <c r="BN467" t="s">
        <v>117</v>
      </c>
      <c r="BO467" t="s">
        <v>118</v>
      </c>
      <c r="BQ467" t="s">
        <v>339</v>
      </c>
      <c r="BR467" t="s">
        <v>120</v>
      </c>
      <c r="BS467" t="s">
        <v>164</v>
      </c>
      <c r="BX467" t="s">
        <v>119</v>
      </c>
      <c r="BY467" t="s">
        <v>339</v>
      </c>
      <c r="BZ467" t="s">
        <v>120</v>
      </c>
      <c r="CD467" t="s">
        <v>165</v>
      </c>
      <c r="CG467" t="s">
        <v>3235</v>
      </c>
      <c r="CH467" t="s">
        <v>3236</v>
      </c>
      <c r="CI467" t="s">
        <v>3237</v>
      </c>
      <c r="CJ467" t="s">
        <v>124</v>
      </c>
      <c r="CK467" t="s">
        <v>144</v>
      </c>
      <c r="CL467" t="s">
        <v>3238</v>
      </c>
      <c r="CM467" t="s">
        <v>146</v>
      </c>
      <c r="CQ467" t="s">
        <v>308</v>
      </c>
      <c r="CT467" t="s">
        <v>147</v>
      </c>
      <c r="CW467" t="s">
        <v>3239</v>
      </c>
      <c r="CX467" t="s">
        <v>149</v>
      </c>
      <c r="CY467" t="s">
        <v>150</v>
      </c>
      <c r="DA467" t="s">
        <v>151</v>
      </c>
      <c r="DB467" t="s">
        <v>128</v>
      </c>
      <c r="DE467" t="s">
        <v>144</v>
      </c>
      <c r="DF467" t="s">
        <v>3240</v>
      </c>
      <c r="DG467" s="16" t="str">
        <f t="shared" si="42"/>
        <v>No</v>
      </c>
      <c r="DH467" s="24" t="str">
        <f t="shared" si="43"/>
        <v/>
      </c>
      <c r="DI467" s="24" t="str">
        <f t="shared" si="44"/>
        <v/>
      </c>
      <c r="DJ467" t="str">
        <f t="shared" si="45"/>
        <v/>
      </c>
      <c r="DK467" t="str">
        <f t="shared" si="46"/>
        <v/>
      </c>
      <c r="DL467" t="str">
        <f t="shared" si="47"/>
        <v/>
      </c>
    </row>
    <row r="468" spans="1:116">
      <c r="A468">
        <v>5278344651</v>
      </c>
      <c r="B468">
        <v>96559106</v>
      </c>
      <c r="C468" s="1">
        <v>42802.620833333334</v>
      </c>
      <c r="D468" s="1">
        <v>42802.644687499997</v>
      </c>
      <c r="E468" t="s">
        <v>3241</v>
      </c>
      <c r="J468" t="s">
        <v>3242</v>
      </c>
      <c r="K468" t="s">
        <v>335</v>
      </c>
      <c r="L468" t="s">
        <v>410</v>
      </c>
      <c r="M468" t="s">
        <v>3243</v>
      </c>
      <c r="P468">
        <v>4</v>
      </c>
      <c r="Q468">
        <v>5</v>
      </c>
      <c r="R468">
        <v>5</v>
      </c>
      <c r="S468">
        <v>3</v>
      </c>
      <c r="T468">
        <v>2</v>
      </c>
      <c r="U468">
        <v>4</v>
      </c>
      <c r="V468">
        <v>2</v>
      </c>
      <c r="W468">
        <v>2</v>
      </c>
      <c r="X468">
        <v>3</v>
      </c>
      <c r="Y468">
        <v>4</v>
      </c>
      <c r="Z468">
        <v>3</v>
      </c>
      <c r="AA468" t="s">
        <v>3244</v>
      </c>
      <c r="AE468" t="s">
        <v>221</v>
      </c>
      <c r="AK468" t="s">
        <v>161</v>
      </c>
      <c r="AU468" t="s">
        <v>111</v>
      </c>
      <c r="BD468" t="s">
        <v>138</v>
      </c>
      <c r="BG468" t="s">
        <v>114</v>
      </c>
      <c r="BI468" t="s">
        <v>115</v>
      </c>
      <c r="BJ468" t="s">
        <v>115</v>
      </c>
      <c r="BK468" t="s">
        <v>124</v>
      </c>
      <c r="BL468" t="s">
        <v>124</v>
      </c>
      <c r="BM468" t="s">
        <v>175</v>
      </c>
      <c r="BN468" t="s">
        <v>176</v>
      </c>
      <c r="BO468" t="s">
        <v>118</v>
      </c>
      <c r="BP468" t="s">
        <v>119</v>
      </c>
      <c r="BR468" t="s">
        <v>120</v>
      </c>
      <c r="BT468" t="s">
        <v>142</v>
      </c>
      <c r="BX468" t="s">
        <v>119</v>
      </c>
      <c r="BZ468" t="s">
        <v>120</v>
      </c>
      <c r="CA468" t="s">
        <v>142</v>
      </c>
      <c r="CI468" t="s">
        <v>3245</v>
      </c>
      <c r="CJ468" t="s">
        <v>124</v>
      </c>
      <c r="CK468" t="s">
        <v>256</v>
      </c>
      <c r="CM468" t="s">
        <v>126</v>
      </c>
      <c r="CN468" t="s">
        <v>215</v>
      </c>
      <c r="CO468" s="1">
        <v>42869</v>
      </c>
      <c r="CS468" t="s">
        <v>127</v>
      </c>
      <c r="DA468" t="s">
        <v>151</v>
      </c>
      <c r="DG468" s="16" t="str">
        <f t="shared" si="42"/>
        <v>Yes</v>
      </c>
      <c r="DH468" s="24" t="str">
        <f t="shared" si="43"/>
        <v/>
      </c>
      <c r="DI468" s="24" t="str">
        <f t="shared" si="44"/>
        <v/>
      </c>
      <c r="DJ468" t="str">
        <f t="shared" si="45"/>
        <v/>
      </c>
      <c r="DK468" t="str">
        <f t="shared" si="46"/>
        <v/>
      </c>
      <c r="DL468" t="str">
        <f t="shared" si="47"/>
        <v/>
      </c>
    </row>
    <row r="469" spans="1:116">
      <c r="A469">
        <v>5278338860</v>
      </c>
      <c r="B469">
        <v>96559106</v>
      </c>
      <c r="C469" s="1">
        <v>42802.624502314815</v>
      </c>
      <c r="D469" s="1">
        <v>42802.642233796294</v>
      </c>
      <c r="E469" t="s">
        <v>3246</v>
      </c>
      <c r="J469" t="s">
        <v>542</v>
      </c>
      <c r="K469" t="s">
        <v>131</v>
      </c>
      <c r="L469" t="s">
        <v>368</v>
      </c>
      <c r="M469" t="s">
        <v>3247</v>
      </c>
      <c r="N469" t="s">
        <v>192</v>
      </c>
      <c r="O469" t="s">
        <v>1401</v>
      </c>
      <c r="P469">
        <v>5</v>
      </c>
      <c r="Q469">
        <v>4</v>
      </c>
      <c r="R469">
        <v>5</v>
      </c>
      <c r="S469">
        <v>3</v>
      </c>
      <c r="T469">
        <v>3</v>
      </c>
      <c r="U469">
        <v>4</v>
      </c>
      <c r="V469">
        <v>5</v>
      </c>
      <c r="W469">
        <v>3</v>
      </c>
      <c r="X469">
        <v>2</v>
      </c>
      <c r="Y469">
        <v>2</v>
      </c>
      <c r="Z469">
        <v>2</v>
      </c>
      <c r="AB469" t="s">
        <v>174</v>
      </c>
      <c r="AM469" t="s">
        <v>162</v>
      </c>
      <c r="BB469" t="s">
        <v>137</v>
      </c>
      <c r="BI469" t="s">
        <v>115</v>
      </c>
      <c r="BJ469" t="s">
        <v>115</v>
      </c>
      <c r="BK469" t="s">
        <v>124</v>
      </c>
      <c r="BL469" t="s">
        <v>124</v>
      </c>
      <c r="BM469" t="s">
        <v>352</v>
      </c>
      <c r="BN469" t="s">
        <v>117</v>
      </c>
      <c r="BO469" t="s">
        <v>118</v>
      </c>
      <c r="BR469" t="s">
        <v>120</v>
      </c>
      <c r="BS469" t="s">
        <v>164</v>
      </c>
      <c r="BU469" t="s">
        <v>121</v>
      </c>
      <c r="BZ469" t="s">
        <v>120</v>
      </c>
      <c r="CB469" t="s">
        <v>121</v>
      </c>
      <c r="CF469" t="s">
        <v>122</v>
      </c>
      <c r="CG469" t="s">
        <v>3248</v>
      </c>
      <c r="CH469" t="s">
        <v>3249</v>
      </c>
      <c r="CJ469" t="s">
        <v>124</v>
      </c>
      <c r="CK469" t="s">
        <v>213</v>
      </c>
      <c r="CM469" t="s">
        <v>214</v>
      </c>
      <c r="CN469" t="s">
        <v>215</v>
      </c>
      <c r="CO469" s="1">
        <v>42869</v>
      </c>
      <c r="CS469" t="s">
        <v>127</v>
      </c>
      <c r="CT469" t="s">
        <v>147</v>
      </c>
      <c r="CY469" t="s">
        <v>150</v>
      </c>
      <c r="DA469" t="s">
        <v>151</v>
      </c>
      <c r="DG469" s="16" t="str">
        <f t="shared" si="42"/>
        <v>Yes</v>
      </c>
      <c r="DH469" s="24" t="str">
        <f t="shared" si="43"/>
        <v/>
      </c>
      <c r="DI469" s="24" t="str">
        <f t="shared" si="44"/>
        <v/>
      </c>
      <c r="DJ469" t="str">
        <f t="shared" si="45"/>
        <v/>
      </c>
      <c r="DK469" t="str">
        <f t="shared" si="46"/>
        <v/>
      </c>
      <c r="DL469" t="str">
        <f t="shared" si="47"/>
        <v/>
      </c>
    </row>
    <row r="470" spans="1:116">
      <c r="A470">
        <v>5278338320</v>
      </c>
      <c r="B470">
        <v>96559106</v>
      </c>
      <c r="C470" s="1">
        <v>42802.593923611108</v>
      </c>
      <c r="D470" s="1">
        <v>42802.642013888886</v>
      </c>
      <c r="E470" t="s">
        <v>3250</v>
      </c>
      <c r="J470" t="s">
        <v>189</v>
      </c>
      <c r="K470" t="s">
        <v>1534</v>
      </c>
      <c r="L470" t="s">
        <v>577</v>
      </c>
      <c r="M470" t="s">
        <v>3251</v>
      </c>
      <c r="N470" t="s">
        <v>3252</v>
      </c>
      <c r="O470" t="s">
        <v>3253</v>
      </c>
      <c r="P470">
        <v>3</v>
      </c>
      <c r="Q470">
        <v>3</v>
      </c>
      <c r="R470">
        <v>5</v>
      </c>
      <c r="S470">
        <v>5</v>
      </c>
      <c r="T470">
        <v>4</v>
      </c>
      <c r="U470">
        <v>4</v>
      </c>
      <c r="V470">
        <v>2</v>
      </c>
      <c r="W470">
        <v>3</v>
      </c>
      <c r="X470">
        <v>4</v>
      </c>
      <c r="Y470">
        <v>4</v>
      </c>
      <c r="Z470">
        <v>3</v>
      </c>
      <c r="AC470" t="s">
        <v>159</v>
      </c>
      <c r="AG470" t="s">
        <v>351</v>
      </c>
      <c r="AR470" t="s">
        <v>136</v>
      </c>
      <c r="AW470" t="s">
        <v>296</v>
      </c>
      <c r="BC470" t="s">
        <v>196</v>
      </c>
      <c r="BI470" t="s">
        <v>115</v>
      </c>
      <c r="BJ470" t="s">
        <v>115</v>
      </c>
      <c r="BK470" t="s">
        <v>124</v>
      </c>
      <c r="BL470" t="s">
        <v>124</v>
      </c>
      <c r="BM470" t="s">
        <v>175</v>
      </c>
      <c r="BN470" t="s">
        <v>176</v>
      </c>
      <c r="BO470" t="s">
        <v>118</v>
      </c>
      <c r="BP470" t="s">
        <v>119</v>
      </c>
      <c r="BR470" t="s">
        <v>120</v>
      </c>
      <c r="BS470" t="s">
        <v>164</v>
      </c>
      <c r="BX470" t="s">
        <v>119</v>
      </c>
      <c r="BZ470" t="s">
        <v>120</v>
      </c>
      <c r="CG470" t="s">
        <v>3254</v>
      </c>
      <c r="CH470" t="s">
        <v>3255</v>
      </c>
      <c r="CI470" t="s">
        <v>3256</v>
      </c>
      <c r="CJ470" t="s">
        <v>124</v>
      </c>
      <c r="CK470" t="s">
        <v>213</v>
      </c>
      <c r="CM470" t="s">
        <v>146</v>
      </c>
      <c r="CO470" s="1">
        <v>42869</v>
      </c>
      <c r="CS470" t="s">
        <v>127</v>
      </c>
      <c r="CT470" t="s">
        <v>147</v>
      </c>
      <c r="DA470" t="s">
        <v>151</v>
      </c>
      <c r="DG470" s="16" t="str">
        <f t="shared" si="42"/>
        <v>Yes</v>
      </c>
      <c r="DH470" s="24" t="str">
        <f t="shared" si="43"/>
        <v/>
      </c>
      <c r="DI470" s="24" t="str">
        <f t="shared" si="44"/>
        <v/>
      </c>
      <c r="DJ470" t="str">
        <f t="shared" si="45"/>
        <v/>
      </c>
      <c r="DK470" t="str">
        <f t="shared" si="46"/>
        <v/>
      </c>
      <c r="DL470" t="str">
        <f t="shared" si="47"/>
        <v/>
      </c>
    </row>
    <row r="471" spans="1:116">
      <c r="A471">
        <v>5278337870</v>
      </c>
      <c r="B471">
        <v>96559106</v>
      </c>
      <c r="C471" s="1">
        <v>42802.636041666665</v>
      </c>
      <c r="D471" s="1">
        <v>42802.641828703701</v>
      </c>
      <c r="E471" t="s">
        <v>3257</v>
      </c>
      <c r="J471" t="s">
        <v>3258</v>
      </c>
      <c r="K471" t="s">
        <v>3259</v>
      </c>
      <c r="L471" t="s">
        <v>3260</v>
      </c>
      <c r="M471" t="s">
        <v>3261</v>
      </c>
      <c r="N471" t="s">
        <v>3262</v>
      </c>
      <c r="O471" t="s">
        <v>3263</v>
      </c>
      <c r="P471">
        <v>3</v>
      </c>
      <c r="Q471">
        <v>5</v>
      </c>
      <c r="R471">
        <v>5</v>
      </c>
      <c r="S471">
        <v>4</v>
      </c>
      <c r="T471">
        <v>3</v>
      </c>
      <c r="U471">
        <v>3</v>
      </c>
      <c r="V471">
        <v>5</v>
      </c>
      <c r="W471">
        <v>4</v>
      </c>
      <c r="Y471">
        <v>1</v>
      </c>
      <c r="Z471">
        <v>1</v>
      </c>
      <c r="AA471" t="s">
        <v>3264</v>
      </c>
      <c r="AB471" t="s">
        <v>174</v>
      </c>
      <c r="AC471" t="s">
        <v>159</v>
      </c>
      <c r="AD471" t="s">
        <v>160</v>
      </c>
      <c r="AG471" t="s">
        <v>351</v>
      </c>
      <c r="AI471" t="s">
        <v>383</v>
      </c>
      <c r="AJ471" t="s">
        <v>209</v>
      </c>
      <c r="AK471" t="s">
        <v>161</v>
      </c>
      <c r="AO471" t="s">
        <v>332</v>
      </c>
      <c r="BA471" t="s">
        <v>195</v>
      </c>
      <c r="BB471" t="s">
        <v>137</v>
      </c>
      <c r="BC471" t="s">
        <v>196</v>
      </c>
      <c r="BI471" t="s">
        <v>115</v>
      </c>
      <c r="BJ471" t="s">
        <v>115</v>
      </c>
      <c r="BK471" t="s">
        <v>124</v>
      </c>
      <c r="BL471" t="s">
        <v>124</v>
      </c>
      <c r="BM471" t="s">
        <v>352</v>
      </c>
      <c r="BN471" t="s">
        <v>176</v>
      </c>
      <c r="BO471" t="s">
        <v>286</v>
      </c>
      <c r="BP471" t="s">
        <v>119</v>
      </c>
      <c r="BR471" t="s">
        <v>120</v>
      </c>
      <c r="BV471" t="s">
        <v>165</v>
      </c>
      <c r="BX471" t="s">
        <v>119</v>
      </c>
      <c r="BZ471" t="s">
        <v>120</v>
      </c>
      <c r="CB471" t="s">
        <v>121</v>
      </c>
      <c r="CG471" t="s">
        <v>3265</v>
      </c>
      <c r="CH471" t="s">
        <v>3266</v>
      </c>
      <c r="CI471" t="s">
        <v>3267</v>
      </c>
      <c r="CJ471" t="s">
        <v>124</v>
      </c>
      <c r="CK471" t="s">
        <v>256</v>
      </c>
      <c r="CM471" t="s">
        <v>126</v>
      </c>
      <c r="CR471" t="s">
        <v>178</v>
      </c>
      <c r="CU471" t="s">
        <v>518</v>
      </c>
      <c r="CW471" t="s">
        <v>3268</v>
      </c>
      <c r="DA471" t="s">
        <v>151</v>
      </c>
      <c r="DD471" t="s">
        <v>225</v>
      </c>
      <c r="DG471" s="16" t="str">
        <f t="shared" si="42"/>
        <v>No</v>
      </c>
      <c r="DH471" s="24" t="str">
        <f t="shared" si="43"/>
        <v/>
      </c>
      <c r="DI471" s="24" t="str">
        <f t="shared" si="44"/>
        <v/>
      </c>
      <c r="DJ471" t="str">
        <f t="shared" si="45"/>
        <v/>
      </c>
      <c r="DK471" t="str">
        <f t="shared" si="46"/>
        <v/>
      </c>
      <c r="DL471" t="str">
        <f t="shared" si="47"/>
        <v/>
      </c>
    </row>
    <row r="472" spans="1:116" hidden="1">
      <c r="A472">
        <v>5278337862</v>
      </c>
      <c r="B472">
        <v>96559106</v>
      </c>
      <c r="C472" s="1">
        <v>42802.633518518516</v>
      </c>
      <c r="D472" s="1">
        <v>42802.641828703701</v>
      </c>
      <c r="E472" t="s">
        <v>3269</v>
      </c>
      <c r="J472" t="s">
        <v>3270</v>
      </c>
      <c r="K472" t="s">
        <v>3271</v>
      </c>
      <c r="L472" t="s">
        <v>618</v>
      </c>
      <c r="P472">
        <v>5</v>
      </c>
      <c r="Q472">
        <v>5</v>
      </c>
      <c r="R472">
        <v>5</v>
      </c>
      <c r="S472">
        <v>5</v>
      </c>
      <c r="T472">
        <v>5</v>
      </c>
      <c r="U472">
        <v>3</v>
      </c>
      <c r="V472">
        <v>3</v>
      </c>
      <c r="W472">
        <v>3</v>
      </c>
      <c r="X472">
        <v>3</v>
      </c>
      <c r="Y472">
        <v>2</v>
      </c>
      <c r="Z472">
        <v>2</v>
      </c>
      <c r="AA472" t="s">
        <v>3272</v>
      </c>
      <c r="AB472" t="s">
        <v>174</v>
      </c>
      <c r="AC472" t="s">
        <v>159</v>
      </c>
      <c r="AD472" t="s">
        <v>160</v>
      </c>
      <c r="AJ472" t="s">
        <v>209</v>
      </c>
      <c r="AL472" t="s">
        <v>284</v>
      </c>
      <c r="BI472" t="s">
        <v>124</v>
      </c>
      <c r="BJ472" t="s">
        <v>124</v>
      </c>
      <c r="BK472" t="s">
        <v>124</v>
      </c>
      <c r="BL472" t="s">
        <v>124</v>
      </c>
      <c r="BM472" t="s">
        <v>352</v>
      </c>
      <c r="BN472" t="s">
        <v>117</v>
      </c>
      <c r="BO472" t="s">
        <v>353</v>
      </c>
      <c r="BR472" t="s">
        <v>120</v>
      </c>
      <c r="BS472" t="s">
        <v>164</v>
      </c>
      <c r="BZ472" t="s">
        <v>120</v>
      </c>
      <c r="CC472" t="s">
        <v>233</v>
      </c>
      <c r="CD472" t="s">
        <v>165</v>
      </c>
      <c r="CF472" t="s">
        <v>122</v>
      </c>
      <c r="CH472" t="s">
        <v>3273</v>
      </c>
      <c r="CI472" t="s">
        <v>3274</v>
      </c>
      <c r="CJ472" t="s">
        <v>124</v>
      </c>
      <c r="CK472" t="s">
        <v>213</v>
      </c>
      <c r="CM472" t="s">
        <v>214</v>
      </c>
      <c r="CS472" t="s">
        <v>127</v>
      </c>
      <c r="CY472" t="s">
        <v>150</v>
      </c>
      <c r="DA472" t="s">
        <v>151</v>
      </c>
      <c r="DB472" t="s">
        <v>128</v>
      </c>
      <c r="DC472" t="s">
        <v>152</v>
      </c>
      <c r="DG472" s="16" t="str">
        <f t="shared" si="42"/>
        <v>No</v>
      </c>
      <c r="DH472" s="24" t="str">
        <f t="shared" si="43"/>
        <v/>
      </c>
      <c r="DI472" s="24" t="str">
        <f t="shared" si="44"/>
        <v>No Response to #2</v>
      </c>
      <c r="DJ472" t="str">
        <f t="shared" si="45"/>
        <v/>
      </c>
      <c r="DK472" t="str">
        <f t="shared" si="46"/>
        <v/>
      </c>
      <c r="DL472" t="str">
        <f t="shared" si="47"/>
        <v/>
      </c>
    </row>
    <row r="473" spans="1:116">
      <c r="A473">
        <v>5278334420</v>
      </c>
      <c r="B473">
        <v>96559106</v>
      </c>
      <c r="C473" s="1">
        <v>42802.633668981478</v>
      </c>
      <c r="D473" s="1">
        <v>42802.640393518515</v>
      </c>
      <c r="E473" t="s">
        <v>3275</v>
      </c>
      <c r="J473" t="s">
        <v>203</v>
      </c>
      <c r="K473" t="s">
        <v>3276</v>
      </c>
      <c r="L473" t="s">
        <v>577</v>
      </c>
      <c r="M473" t="s">
        <v>3277</v>
      </c>
      <c r="N473" t="s">
        <v>3278</v>
      </c>
      <c r="P473">
        <v>3</v>
      </c>
      <c r="Q473">
        <v>3</v>
      </c>
      <c r="R473">
        <v>4</v>
      </c>
      <c r="S473">
        <v>3</v>
      </c>
      <c r="T473">
        <v>5</v>
      </c>
      <c r="U473">
        <v>4</v>
      </c>
      <c r="V473">
        <v>4</v>
      </c>
      <c r="W473">
        <v>4</v>
      </c>
      <c r="X473">
        <v>2</v>
      </c>
      <c r="Y473">
        <v>2</v>
      </c>
      <c r="Z473">
        <v>3</v>
      </c>
      <c r="AA473" t="s">
        <v>3279</v>
      </c>
      <c r="AB473" t="s">
        <v>174</v>
      </c>
      <c r="AC473" t="s">
        <v>159</v>
      </c>
      <c r="AD473" t="s">
        <v>160</v>
      </c>
      <c r="AJ473" t="s">
        <v>209</v>
      </c>
      <c r="AP473" t="s">
        <v>135</v>
      </c>
      <c r="BI473" t="s">
        <v>124</v>
      </c>
      <c r="BJ473" t="s">
        <v>124</v>
      </c>
      <c r="BK473" t="s">
        <v>124</v>
      </c>
      <c r="BL473" t="s">
        <v>124</v>
      </c>
      <c r="BM473" t="s">
        <v>175</v>
      </c>
      <c r="BN473" t="s">
        <v>176</v>
      </c>
      <c r="BO473" t="s">
        <v>185</v>
      </c>
      <c r="BR473" t="s">
        <v>120</v>
      </c>
      <c r="BS473" t="s">
        <v>164</v>
      </c>
      <c r="BU473" t="s">
        <v>121</v>
      </c>
      <c r="BZ473" t="s">
        <v>120</v>
      </c>
      <c r="CF473" t="s">
        <v>122</v>
      </c>
      <c r="CG473" t="s">
        <v>3280</v>
      </c>
      <c r="CH473" t="s">
        <v>3281</v>
      </c>
      <c r="CI473" t="s">
        <v>3282</v>
      </c>
      <c r="CJ473" t="s">
        <v>124</v>
      </c>
      <c r="CK473" t="s">
        <v>213</v>
      </c>
      <c r="CM473" t="s">
        <v>214</v>
      </c>
      <c r="CN473" t="s">
        <v>215</v>
      </c>
      <c r="CS473" t="s">
        <v>127</v>
      </c>
      <c r="DA473" t="s">
        <v>151</v>
      </c>
      <c r="DC473" t="s">
        <v>152</v>
      </c>
      <c r="DG473" s="16" t="str">
        <f t="shared" si="42"/>
        <v>Yes</v>
      </c>
      <c r="DH473" s="24" t="str">
        <f t="shared" si="43"/>
        <v/>
      </c>
      <c r="DI473" s="24" t="str">
        <f t="shared" si="44"/>
        <v/>
      </c>
      <c r="DJ473" t="str">
        <f t="shared" si="45"/>
        <v/>
      </c>
      <c r="DK473" t="str">
        <f t="shared" si="46"/>
        <v/>
      </c>
      <c r="DL473" t="str">
        <f t="shared" si="47"/>
        <v/>
      </c>
    </row>
    <row r="474" spans="1:116">
      <c r="A474">
        <v>5278325544</v>
      </c>
      <c r="B474">
        <v>96559106</v>
      </c>
      <c r="C474" s="1">
        <v>42802.627604166664</v>
      </c>
      <c r="D474" s="1">
        <v>42802.636782407404</v>
      </c>
      <c r="E474" t="s">
        <v>3283</v>
      </c>
      <c r="J474" t="s">
        <v>3284</v>
      </c>
      <c r="K474" t="s">
        <v>3285</v>
      </c>
      <c r="L474" t="s">
        <v>618</v>
      </c>
      <c r="M474" t="s">
        <v>3286</v>
      </c>
      <c r="N474" t="s">
        <v>2021</v>
      </c>
      <c r="O474" t="s">
        <v>163</v>
      </c>
      <c r="P474">
        <v>5</v>
      </c>
      <c r="Q474">
        <v>4</v>
      </c>
      <c r="R474">
        <v>3</v>
      </c>
      <c r="S474">
        <v>3</v>
      </c>
      <c r="T474">
        <v>2</v>
      </c>
      <c r="U474">
        <v>5</v>
      </c>
      <c r="V474">
        <v>4</v>
      </c>
      <c r="W474">
        <v>4</v>
      </c>
      <c r="X474">
        <v>4</v>
      </c>
      <c r="Y474">
        <v>4</v>
      </c>
      <c r="Z474">
        <v>4</v>
      </c>
      <c r="AE474" t="s">
        <v>221</v>
      </c>
      <c r="AF474" t="s">
        <v>366</v>
      </c>
      <c r="AG474" t="s">
        <v>351</v>
      </c>
      <c r="AJ474" t="s">
        <v>209</v>
      </c>
      <c r="AL474" t="s">
        <v>284</v>
      </c>
      <c r="AP474" t="s">
        <v>135</v>
      </c>
      <c r="AW474" t="s">
        <v>296</v>
      </c>
      <c r="BA474" t="s">
        <v>195</v>
      </c>
      <c r="BB474" t="s">
        <v>137</v>
      </c>
      <c r="BD474" t="s">
        <v>138</v>
      </c>
      <c r="BE474" t="s">
        <v>285</v>
      </c>
      <c r="BI474" t="s">
        <v>115</v>
      </c>
      <c r="BJ474" t="s">
        <v>115</v>
      </c>
      <c r="BK474" t="s">
        <v>115</v>
      </c>
      <c r="BL474" t="s">
        <v>115</v>
      </c>
      <c r="BM474" t="s">
        <v>175</v>
      </c>
      <c r="BN474" t="s">
        <v>176</v>
      </c>
      <c r="BO474" t="s">
        <v>185</v>
      </c>
      <c r="BP474" t="s">
        <v>119</v>
      </c>
      <c r="BR474" t="s">
        <v>120</v>
      </c>
      <c r="BW474" t="s">
        <v>480</v>
      </c>
      <c r="BZ474" t="s">
        <v>120</v>
      </c>
      <c r="CD474" t="s">
        <v>165</v>
      </c>
      <c r="CE474" t="s">
        <v>632</v>
      </c>
      <c r="CF474" t="s">
        <v>122</v>
      </c>
      <c r="CG474" t="s">
        <v>3287</v>
      </c>
      <c r="CH474" t="s">
        <v>3288</v>
      </c>
      <c r="CI474" t="s">
        <v>3289</v>
      </c>
      <c r="CJ474" t="s">
        <v>124</v>
      </c>
      <c r="CK474" t="s">
        <v>144</v>
      </c>
      <c r="CL474" t="s">
        <v>3290</v>
      </c>
      <c r="CM474" t="s">
        <v>126</v>
      </c>
      <c r="CN474" t="s">
        <v>215</v>
      </c>
      <c r="CS474" t="s">
        <v>127</v>
      </c>
      <c r="CT474" t="s">
        <v>147</v>
      </c>
      <c r="CW474" t="s">
        <v>3291</v>
      </c>
      <c r="CX474" t="s">
        <v>149</v>
      </c>
      <c r="DA474" t="s">
        <v>151</v>
      </c>
      <c r="DB474" t="s">
        <v>128</v>
      </c>
      <c r="DG474" s="16" t="str">
        <f t="shared" si="42"/>
        <v>Yes</v>
      </c>
      <c r="DH474" s="24" t="str">
        <f t="shared" si="43"/>
        <v/>
      </c>
      <c r="DI474" s="24" t="str">
        <f t="shared" si="44"/>
        <v/>
      </c>
      <c r="DJ474" t="str">
        <f t="shared" si="45"/>
        <v/>
      </c>
      <c r="DK474" t="str">
        <f t="shared" si="46"/>
        <v/>
      </c>
      <c r="DL474" t="str">
        <f t="shared" si="47"/>
        <v/>
      </c>
    </row>
    <row r="475" spans="1:116">
      <c r="A475">
        <v>5278323718</v>
      </c>
      <c r="B475">
        <v>96559106</v>
      </c>
      <c r="C475" s="1">
        <v>42802.607453703706</v>
      </c>
      <c r="D475" s="1">
        <v>42802.636006944442</v>
      </c>
      <c r="E475" t="s">
        <v>1216</v>
      </c>
      <c r="J475" t="s">
        <v>2569</v>
      </c>
      <c r="K475" t="s">
        <v>3292</v>
      </c>
      <c r="L475" t="s">
        <v>394</v>
      </c>
      <c r="M475" t="s">
        <v>3293</v>
      </c>
      <c r="N475" t="s">
        <v>3294</v>
      </c>
      <c r="O475" t="s">
        <v>3295</v>
      </c>
      <c r="P475">
        <v>2</v>
      </c>
      <c r="Q475">
        <v>5</v>
      </c>
      <c r="R475">
        <v>2</v>
      </c>
      <c r="S475">
        <v>5</v>
      </c>
      <c r="T475">
        <v>5</v>
      </c>
      <c r="U475">
        <v>3</v>
      </c>
      <c r="V475">
        <v>3</v>
      </c>
      <c r="W475">
        <v>3</v>
      </c>
      <c r="X475">
        <v>2</v>
      </c>
      <c r="Y475">
        <v>2</v>
      </c>
      <c r="Z475">
        <v>2</v>
      </c>
      <c r="AA475" t="s">
        <v>3296</v>
      </c>
      <c r="AB475" t="s">
        <v>174</v>
      </c>
      <c r="AD475" t="s">
        <v>160</v>
      </c>
      <c r="AE475" t="s">
        <v>221</v>
      </c>
      <c r="AJ475" t="s">
        <v>209</v>
      </c>
      <c r="AM475" t="s">
        <v>162</v>
      </c>
      <c r="BH475" t="s">
        <v>3297</v>
      </c>
      <c r="BI475" t="s">
        <v>124</v>
      </c>
      <c r="BJ475" t="s">
        <v>124</v>
      </c>
      <c r="BK475" t="s">
        <v>124</v>
      </c>
      <c r="BL475" t="s">
        <v>124</v>
      </c>
      <c r="BM475" t="s">
        <v>184</v>
      </c>
      <c r="BN475" t="s">
        <v>117</v>
      </c>
      <c r="BO475" t="s">
        <v>185</v>
      </c>
      <c r="BS475" t="s">
        <v>164</v>
      </c>
      <c r="BT475" t="s">
        <v>142</v>
      </c>
      <c r="BW475" t="s">
        <v>480</v>
      </c>
      <c r="BZ475" t="s">
        <v>120</v>
      </c>
      <c r="CA475" t="s">
        <v>142</v>
      </c>
      <c r="CF475" t="s">
        <v>122</v>
      </c>
      <c r="CG475" t="s">
        <v>3298</v>
      </c>
      <c r="CH475" t="s">
        <v>3299</v>
      </c>
      <c r="CI475" t="s">
        <v>3300</v>
      </c>
      <c r="CJ475" t="s">
        <v>124</v>
      </c>
      <c r="CK475" t="s">
        <v>168</v>
      </c>
      <c r="CM475" t="s">
        <v>126</v>
      </c>
      <c r="CP475" t="s">
        <v>261</v>
      </c>
      <c r="CT475" t="s">
        <v>147</v>
      </c>
      <c r="CW475" t="s">
        <v>3301</v>
      </c>
      <c r="CX475" t="s">
        <v>149</v>
      </c>
      <c r="DA475" t="s">
        <v>151</v>
      </c>
      <c r="DB475" t="s">
        <v>128</v>
      </c>
      <c r="DG475" s="16" t="str">
        <f t="shared" si="42"/>
        <v>Yes</v>
      </c>
      <c r="DH475" s="24" t="str">
        <f t="shared" si="43"/>
        <v/>
      </c>
      <c r="DI475" s="24" t="str">
        <f t="shared" si="44"/>
        <v/>
      </c>
      <c r="DJ475" t="str">
        <f t="shared" si="45"/>
        <v/>
      </c>
      <c r="DK475" t="str">
        <f t="shared" si="46"/>
        <v/>
      </c>
      <c r="DL475" t="str">
        <f t="shared" si="47"/>
        <v/>
      </c>
    </row>
    <row r="476" spans="1:116">
      <c r="A476">
        <v>5278321199</v>
      </c>
      <c r="B476">
        <v>96559106</v>
      </c>
      <c r="C476" s="1">
        <v>42802.628969907404</v>
      </c>
      <c r="D476" s="1">
        <v>42802.634942129633</v>
      </c>
      <c r="E476" t="s">
        <v>2042</v>
      </c>
      <c r="J476" t="s">
        <v>131</v>
      </c>
      <c r="K476" t="s">
        <v>203</v>
      </c>
      <c r="M476" t="s">
        <v>192</v>
      </c>
      <c r="P476">
        <v>5</v>
      </c>
      <c r="Q476">
        <v>5</v>
      </c>
      <c r="R476">
        <v>5</v>
      </c>
      <c r="S476">
        <v>4</v>
      </c>
      <c r="T476">
        <v>3</v>
      </c>
      <c r="U476">
        <v>4</v>
      </c>
      <c r="V476">
        <v>4</v>
      </c>
      <c r="W476">
        <v>3</v>
      </c>
      <c r="X476">
        <v>3</v>
      </c>
      <c r="Y476">
        <v>3</v>
      </c>
      <c r="Z476">
        <v>3</v>
      </c>
      <c r="AB476" t="s">
        <v>174</v>
      </c>
      <c r="AE476" t="s">
        <v>221</v>
      </c>
      <c r="AG476" t="s">
        <v>351</v>
      </c>
      <c r="AM476" t="s">
        <v>162</v>
      </c>
      <c r="AP476" t="s">
        <v>135</v>
      </c>
      <c r="BI476" t="s">
        <v>124</v>
      </c>
      <c r="BJ476" t="s">
        <v>115</v>
      </c>
      <c r="BK476" t="s">
        <v>124</v>
      </c>
      <c r="BL476" t="s">
        <v>124</v>
      </c>
      <c r="BM476" t="s">
        <v>184</v>
      </c>
      <c r="BN476" t="s">
        <v>117</v>
      </c>
      <c r="BO476" t="s">
        <v>353</v>
      </c>
      <c r="BP476" t="s">
        <v>119</v>
      </c>
      <c r="BR476" t="s">
        <v>120</v>
      </c>
      <c r="BU476" t="s">
        <v>121</v>
      </c>
      <c r="BV476" t="s">
        <v>165</v>
      </c>
      <c r="BX476" t="s">
        <v>119</v>
      </c>
      <c r="BZ476" t="s">
        <v>120</v>
      </c>
      <c r="CB476" t="s">
        <v>121</v>
      </c>
      <c r="CD476" t="s">
        <v>165</v>
      </c>
      <c r="CG476" t="s">
        <v>3302</v>
      </c>
      <c r="CJ476" t="s">
        <v>124</v>
      </c>
      <c r="CK476" t="s">
        <v>125</v>
      </c>
      <c r="CM476" t="s">
        <v>146</v>
      </c>
      <c r="CN476" t="s">
        <v>215</v>
      </c>
      <c r="CR476" t="s">
        <v>178</v>
      </c>
      <c r="CS476" t="s">
        <v>127</v>
      </c>
      <c r="CY476" t="s">
        <v>150</v>
      </c>
      <c r="DA476" t="s">
        <v>151</v>
      </c>
      <c r="DB476" t="s">
        <v>128</v>
      </c>
      <c r="DC476" t="s">
        <v>152</v>
      </c>
      <c r="DD476" t="s">
        <v>225</v>
      </c>
      <c r="DG476" s="16" t="str">
        <f t="shared" si="42"/>
        <v>Yes</v>
      </c>
      <c r="DH476" s="24" t="str">
        <f t="shared" si="43"/>
        <v/>
      </c>
      <c r="DI476" s="24" t="str">
        <f t="shared" si="44"/>
        <v/>
      </c>
      <c r="DJ476" t="str">
        <f t="shared" si="45"/>
        <v/>
      </c>
      <c r="DK476" t="str">
        <f t="shared" si="46"/>
        <v/>
      </c>
      <c r="DL476" t="str">
        <f t="shared" si="47"/>
        <v/>
      </c>
    </row>
    <row r="477" spans="1:116" hidden="1">
      <c r="A477">
        <v>5278321128</v>
      </c>
      <c r="B477">
        <v>96559106</v>
      </c>
      <c r="C477" s="1">
        <v>42802.621921296297</v>
      </c>
      <c r="D477" s="1">
        <v>42802.63490740741</v>
      </c>
      <c r="E477" t="s">
        <v>3303</v>
      </c>
      <c r="J477" t="s">
        <v>692</v>
      </c>
      <c r="K477" t="s">
        <v>1299</v>
      </c>
      <c r="L477" t="s">
        <v>3304</v>
      </c>
      <c r="P477">
        <v>5</v>
      </c>
      <c r="Q477">
        <v>5</v>
      </c>
      <c r="R477">
        <v>5</v>
      </c>
      <c r="S477">
        <v>5</v>
      </c>
      <c r="T477">
        <v>4</v>
      </c>
      <c r="U477">
        <v>4</v>
      </c>
      <c r="V477">
        <v>4</v>
      </c>
      <c r="W477">
        <v>4</v>
      </c>
      <c r="X477">
        <v>4</v>
      </c>
      <c r="Y477">
        <v>4</v>
      </c>
      <c r="Z477">
        <v>4</v>
      </c>
      <c r="AA477" t="s">
        <v>3305</v>
      </c>
      <c r="AB477" t="s">
        <v>174</v>
      </c>
      <c r="AD477" t="s">
        <v>160</v>
      </c>
      <c r="AE477" t="s">
        <v>221</v>
      </c>
      <c r="AW477" t="s">
        <v>296</v>
      </c>
      <c r="BI477" t="s">
        <v>124</v>
      </c>
      <c r="BJ477" t="s">
        <v>124</v>
      </c>
      <c r="BK477" t="s">
        <v>124</v>
      </c>
      <c r="BL477" t="s">
        <v>124</v>
      </c>
      <c r="BM477" t="s">
        <v>175</v>
      </c>
      <c r="BN477" t="s">
        <v>176</v>
      </c>
      <c r="BO477" t="s">
        <v>118</v>
      </c>
      <c r="BP477" t="s">
        <v>119</v>
      </c>
      <c r="BR477" t="s">
        <v>120</v>
      </c>
      <c r="BV477" t="s">
        <v>165</v>
      </c>
      <c r="BX477" t="s">
        <v>119</v>
      </c>
      <c r="BZ477" t="s">
        <v>120</v>
      </c>
      <c r="CF477" t="s">
        <v>122</v>
      </c>
      <c r="CG477" t="s">
        <v>3306</v>
      </c>
      <c r="CH477" t="s">
        <v>3307</v>
      </c>
      <c r="CI477" t="s">
        <v>3308</v>
      </c>
      <c r="CJ477" t="s">
        <v>124</v>
      </c>
      <c r="CK477" t="s">
        <v>256</v>
      </c>
      <c r="CM477" t="s">
        <v>146</v>
      </c>
      <c r="CU477" t="s">
        <v>518</v>
      </c>
      <c r="CW477" t="s">
        <v>3309</v>
      </c>
      <c r="CY477" t="s">
        <v>150</v>
      </c>
      <c r="DA477" t="s">
        <v>151</v>
      </c>
      <c r="DB477" t="s">
        <v>128</v>
      </c>
      <c r="DG477" s="16" t="str">
        <f t="shared" si="42"/>
        <v>No</v>
      </c>
      <c r="DH477" s="24" t="str">
        <f t="shared" si="43"/>
        <v/>
      </c>
      <c r="DI477" s="24" t="str">
        <f t="shared" si="44"/>
        <v>No Response to #2</v>
      </c>
      <c r="DJ477" t="str">
        <f t="shared" si="45"/>
        <v/>
      </c>
      <c r="DK477" t="str">
        <f t="shared" si="46"/>
        <v/>
      </c>
      <c r="DL477" t="str">
        <f t="shared" si="47"/>
        <v/>
      </c>
    </row>
    <row r="478" spans="1:116">
      <c r="A478">
        <v>5278311823</v>
      </c>
      <c r="B478">
        <v>96559106</v>
      </c>
      <c r="C478" s="1">
        <v>42802.621319444443</v>
      </c>
      <c r="D478" s="1">
        <v>42802.631030092591</v>
      </c>
      <c r="E478" t="s">
        <v>3310</v>
      </c>
      <c r="J478" t="s">
        <v>3311</v>
      </c>
      <c r="K478" t="s">
        <v>3312</v>
      </c>
      <c r="L478" t="s">
        <v>189</v>
      </c>
      <c r="M478" t="s">
        <v>3313</v>
      </c>
      <c r="N478" t="s">
        <v>3314</v>
      </c>
      <c r="O478" t="s">
        <v>3315</v>
      </c>
      <c r="P478">
        <v>5</v>
      </c>
      <c r="Q478">
        <v>5</v>
      </c>
      <c r="R478">
        <v>5</v>
      </c>
      <c r="S478">
        <v>5</v>
      </c>
      <c r="T478">
        <v>5</v>
      </c>
      <c r="U478">
        <v>3</v>
      </c>
      <c r="V478">
        <v>2</v>
      </c>
      <c r="W478">
        <v>2</v>
      </c>
      <c r="X478">
        <v>2</v>
      </c>
      <c r="Y478">
        <v>2</v>
      </c>
      <c r="Z478">
        <v>2</v>
      </c>
      <c r="AA478" t="s">
        <v>3316</v>
      </c>
      <c r="AE478" t="s">
        <v>221</v>
      </c>
      <c r="AF478" t="s">
        <v>366</v>
      </c>
      <c r="AH478" t="s">
        <v>244</v>
      </c>
      <c r="AJ478" t="s">
        <v>209</v>
      </c>
      <c r="AS478" t="s">
        <v>110</v>
      </c>
      <c r="AU478" t="s">
        <v>111</v>
      </c>
      <c r="BC478" t="s">
        <v>196</v>
      </c>
      <c r="BI478" t="s">
        <v>115</v>
      </c>
      <c r="BJ478" t="s">
        <v>115</v>
      </c>
      <c r="BK478" t="s">
        <v>124</v>
      </c>
      <c r="BL478" t="s">
        <v>124</v>
      </c>
      <c r="BM478" t="s">
        <v>184</v>
      </c>
      <c r="BN478" t="s">
        <v>117</v>
      </c>
      <c r="BO478" t="s">
        <v>185</v>
      </c>
      <c r="CG478" t="s">
        <v>3317</v>
      </c>
      <c r="CH478" t="s">
        <v>3318</v>
      </c>
      <c r="CI478" t="s">
        <v>3319</v>
      </c>
      <c r="CJ478" t="s">
        <v>124</v>
      </c>
      <c r="CK478" t="s">
        <v>125</v>
      </c>
      <c r="CM478" t="s">
        <v>146</v>
      </c>
      <c r="CO478" s="1">
        <v>42869</v>
      </c>
      <c r="CQ478" t="s">
        <v>308</v>
      </c>
      <c r="CT478" t="s">
        <v>147</v>
      </c>
      <c r="CW478" t="s">
        <v>3320</v>
      </c>
      <c r="CX478" t="s">
        <v>149</v>
      </c>
      <c r="CY478" t="s">
        <v>150</v>
      </c>
      <c r="DA478" t="s">
        <v>151</v>
      </c>
      <c r="DB478" t="s">
        <v>128</v>
      </c>
      <c r="DC478" t="s">
        <v>152</v>
      </c>
      <c r="DD478" t="s">
        <v>225</v>
      </c>
      <c r="DG478" s="16" t="str">
        <f t="shared" si="42"/>
        <v>Yes</v>
      </c>
      <c r="DH478" s="24" t="str">
        <f t="shared" si="43"/>
        <v/>
      </c>
      <c r="DI478" s="24" t="str">
        <f t="shared" si="44"/>
        <v/>
      </c>
      <c r="DJ478" t="str">
        <f t="shared" si="45"/>
        <v/>
      </c>
      <c r="DK478" t="str">
        <f t="shared" si="46"/>
        <v>No Response to #11</v>
      </c>
      <c r="DL478" t="str">
        <f t="shared" si="47"/>
        <v>No Response to #12</v>
      </c>
    </row>
    <row r="479" spans="1:116">
      <c r="A479">
        <v>5278307637</v>
      </c>
      <c r="B479">
        <v>96559106</v>
      </c>
      <c r="C479" s="1">
        <v>42802.626446759263</v>
      </c>
      <c r="D479" s="1">
        <v>42802.629305555558</v>
      </c>
      <c r="E479" t="s">
        <v>3321</v>
      </c>
      <c r="J479" t="s">
        <v>131</v>
      </c>
      <c r="M479" t="s">
        <v>3322</v>
      </c>
      <c r="N479" t="s">
        <v>3323</v>
      </c>
      <c r="P479">
        <v>4</v>
      </c>
      <c r="Q479">
        <v>4</v>
      </c>
      <c r="R479">
        <v>4</v>
      </c>
      <c r="S479">
        <v>4</v>
      </c>
      <c r="T479">
        <v>3</v>
      </c>
      <c r="U479">
        <v>4</v>
      </c>
      <c r="V479">
        <v>4</v>
      </c>
      <c r="W479">
        <v>4</v>
      </c>
      <c r="X479">
        <v>4</v>
      </c>
      <c r="Y479">
        <v>4</v>
      </c>
      <c r="Z479">
        <v>2</v>
      </c>
      <c r="AH479" t="s">
        <v>244</v>
      </c>
      <c r="AS479" t="s">
        <v>110</v>
      </c>
      <c r="AU479" t="s">
        <v>111</v>
      </c>
      <c r="AW479" t="s">
        <v>296</v>
      </c>
      <c r="BK479" t="s">
        <v>124</v>
      </c>
      <c r="BL479" t="s">
        <v>124</v>
      </c>
      <c r="BM479" t="s">
        <v>184</v>
      </c>
      <c r="BN479" t="s">
        <v>117</v>
      </c>
      <c r="BO479" t="s">
        <v>260</v>
      </c>
      <c r="BP479" t="s">
        <v>119</v>
      </c>
      <c r="BX479" t="s">
        <v>119</v>
      </c>
      <c r="CJ479" t="s">
        <v>124</v>
      </c>
      <c r="CK479" t="s">
        <v>256</v>
      </c>
      <c r="CM479" t="s">
        <v>146</v>
      </c>
      <c r="CR479" t="s">
        <v>178</v>
      </c>
      <c r="CU479" t="s">
        <v>518</v>
      </c>
      <c r="CY479" t="s">
        <v>150</v>
      </c>
      <c r="DG479" s="16" t="str">
        <f t="shared" si="42"/>
        <v>No</v>
      </c>
      <c r="DH479" s="24" t="str">
        <f t="shared" si="43"/>
        <v/>
      </c>
      <c r="DI479" s="24" t="str">
        <f t="shared" si="44"/>
        <v/>
      </c>
      <c r="DJ479" t="str">
        <f t="shared" si="45"/>
        <v/>
      </c>
      <c r="DK479" t="str">
        <f t="shared" si="46"/>
        <v/>
      </c>
      <c r="DL479" t="str">
        <f t="shared" si="47"/>
        <v/>
      </c>
    </row>
    <row r="480" spans="1:116">
      <c r="A480">
        <v>5278305297</v>
      </c>
      <c r="B480">
        <v>96559106</v>
      </c>
      <c r="C480" s="1">
        <v>42802.626180555555</v>
      </c>
      <c r="D480" s="1">
        <v>42802.62835648148</v>
      </c>
      <c r="E480" t="s">
        <v>3324</v>
      </c>
      <c r="J480" t="s">
        <v>3325</v>
      </c>
      <c r="K480" t="s">
        <v>618</v>
      </c>
      <c r="L480" t="s">
        <v>394</v>
      </c>
      <c r="M480" t="s">
        <v>172</v>
      </c>
      <c r="N480" t="s">
        <v>3326</v>
      </c>
      <c r="P480">
        <v>4</v>
      </c>
      <c r="Q480">
        <v>5</v>
      </c>
      <c r="R480">
        <v>5</v>
      </c>
      <c r="S480">
        <v>3</v>
      </c>
      <c r="T480">
        <v>2</v>
      </c>
      <c r="U480">
        <v>3</v>
      </c>
      <c r="V480">
        <v>3</v>
      </c>
      <c r="W480">
        <v>3</v>
      </c>
      <c r="X480">
        <v>3</v>
      </c>
      <c r="Y480">
        <v>3</v>
      </c>
      <c r="Z480">
        <v>3</v>
      </c>
      <c r="AB480" t="s">
        <v>174</v>
      </c>
      <c r="AC480" t="s">
        <v>159</v>
      </c>
      <c r="AE480" t="s">
        <v>221</v>
      </c>
      <c r="AF480" t="s">
        <v>366</v>
      </c>
      <c r="AJ480" t="s">
        <v>209</v>
      </c>
      <c r="BB480" t="s">
        <v>137</v>
      </c>
      <c r="BI480" t="s">
        <v>124</v>
      </c>
      <c r="BJ480" t="s">
        <v>124</v>
      </c>
      <c r="BK480" t="s">
        <v>124</v>
      </c>
      <c r="BL480" t="s">
        <v>124</v>
      </c>
      <c r="BM480" t="s">
        <v>140</v>
      </c>
      <c r="BN480" t="s">
        <v>176</v>
      </c>
      <c r="BO480" t="s">
        <v>118</v>
      </c>
      <c r="BP480" t="s">
        <v>119</v>
      </c>
      <c r="BR480" t="s">
        <v>120</v>
      </c>
      <c r="BU480" t="s">
        <v>121</v>
      </c>
      <c r="BX480" t="s">
        <v>119</v>
      </c>
      <c r="BZ480" t="s">
        <v>120</v>
      </c>
      <c r="CB480" t="s">
        <v>121</v>
      </c>
      <c r="CJ480" t="s">
        <v>124</v>
      </c>
      <c r="CK480" t="s">
        <v>213</v>
      </c>
      <c r="CM480" t="s">
        <v>214</v>
      </c>
      <c r="CN480" t="s">
        <v>215</v>
      </c>
      <c r="CQ480" t="s">
        <v>308</v>
      </c>
      <c r="CR480" t="s">
        <v>178</v>
      </c>
      <c r="DA480" t="s">
        <v>151</v>
      </c>
      <c r="DG480" s="16" t="str">
        <f t="shared" si="42"/>
        <v>Yes</v>
      </c>
      <c r="DH480" s="24" t="str">
        <f t="shared" si="43"/>
        <v/>
      </c>
      <c r="DI480" s="24" t="str">
        <f t="shared" si="44"/>
        <v/>
      </c>
      <c r="DJ480" t="str">
        <f t="shared" si="45"/>
        <v/>
      </c>
      <c r="DK480" t="str">
        <f t="shared" si="46"/>
        <v/>
      </c>
      <c r="DL480" t="str">
        <f t="shared" si="47"/>
        <v/>
      </c>
    </row>
    <row r="481" spans="1:116">
      <c r="A481">
        <v>5278304061</v>
      </c>
      <c r="B481">
        <v>96559106</v>
      </c>
      <c r="C481" s="1">
        <v>42802.622187499997</v>
      </c>
      <c r="D481" s="1">
        <v>42802.627858796295</v>
      </c>
      <c r="E481" t="s">
        <v>3327</v>
      </c>
      <c r="J481" t="s">
        <v>1050</v>
      </c>
      <c r="K481" t="s">
        <v>3328</v>
      </c>
      <c r="L481" t="s">
        <v>3329</v>
      </c>
      <c r="M481" t="s">
        <v>254</v>
      </c>
      <c r="N481" t="s">
        <v>3330</v>
      </c>
      <c r="O481" t="s">
        <v>3331</v>
      </c>
      <c r="P481">
        <v>3</v>
      </c>
      <c r="Q481">
        <v>5</v>
      </c>
      <c r="R481">
        <v>5</v>
      </c>
      <c r="S481">
        <v>5</v>
      </c>
      <c r="T481">
        <v>5</v>
      </c>
      <c r="U481">
        <v>5</v>
      </c>
      <c r="V481">
        <v>3</v>
      </c>
      <c r="W481">
        <v>3</v>
      </c>
      <c r="X481">
        <v>3</v>
      </c>
      <c r="Y481">
        <v>3</v>
      </c>
      <c r="Z481">
        <v>3</v>
      </c>
      <c r="AB481" t="s">
        <v>174</v>
      </c>
      <c r="AC481" t="s">
        <v>159</v>
      </c>
      <c r="AD481" t="s">
        <v>160</v>
      </c>
      <c r="AE481" t="s">
        <v>221</v>
      </c>
      <c r="AF481" t="s">
        <v>366</v>
      </c>
      <c r="AJ481" t="s">
        <v>209</v>
      </c>
      <c r="AN481" t="s">
        <v>232</v>
      </c>
      <c r="AS481" t="s">
        <v>110</v>
      </c>
      <c r="AY481" t="s">
        <v>163</v>
      </c>
      <c r="BC481" t="s">
        <v>196</v>
      </c>
      <c r="BK481" t="s">
        <v>124</v>
      </c>
      <c r="BL481" t="s">
        <v>124</v>
      </c>
      <c r="BM481" t="s">
        <v>175</v>
      </c>
      <c r="BN481" t="s">
        <v>176</v>
      </c>
      <c r="BO481" t="s">
        <v>141</v>
      </c>
      <c r="BQ481" t="s">
        <v>339</v>
      </c>
      <c r="BR481" t="s">
        <v>120</v>
      </c>
      <c r="BV481" t="s">
        <v>165</v>
      </c>
      <c r="BZ481" t="s">
        <v>120</v>
      </c>
      <c r="CF481" t="s">
        <v>122</v>
      </c>
      <c r="CH481" t="s">
        <v>3332</v>
      </c>
      <c r="CJ481" t="s">
        <v>124</v>
      </c>
      <c r="CK481" t="s">
        <v>144</v>
      </c>
      <c r="CL481" t="s">
        <v>3333</v>
      </c>
      <c r="CM481" t="s">
        <v>146</v>
      </c>
      <c r="CP481" t="s">
        <v>261</v>
      </c>
      <c r="CT481" t="s">
        <v>147</v>
      </c>
      <c r="CV481" t="s">
        <v>249</v>
      </c>
      <c r="DG481" s="16" t="str">
        <f t="shared" si="42"/>
        <v>Yes</v>
      </c>
      <c r="DH481" s="24" t="str">
        <f t="shared" si="43"/>
        <v/>
      </c>
      <c r="DI481" s="24" t="str">
        <f t="shared" si="44"/>
        <v/>
      </c>
      <c r="DJ481" t="str">
        <f t="shared" si="45"/>
        <v/>
      </c>
      <c r="DK481" t="str">
        <f t="shared" si="46"/>
        <v/>
      </c>
      <c r="DL481" t="str">
        <f t="shared" si="47"/>
        <v/>
      </c>
    </row>
    <row r="482" spans="1:116">
      <c r="A482">
        <v>5278303083</v>
      </c>
      <c r="B482">
        <v>96559106</v>
      </c>
      <c r="C482" s="1">
        <v>42802.623877314814</v>
      </c>
      <c r="D482" s="1">
        <v>42802.627453703702</v>
      </c>
      <c r="E482" t="s">
        <v>3334</v>
      </c>
      <c r="J482" t="s">
        <v>327</v>
      </c>
      <c r="K482" t="s">
        <v>3335</v>
      </c>
      <c r="L482" t="s">
        <v>1411</v>
      </c>
      <c r="M482" t="s">
        <v>507</v>
      </c>
      <c r="N482" t="s">
        <v>3336</v>
      </c>
      <c r="P482">
        <v>3</v>
      </c>
      <c r="Q482">
        <v>3</v>
      </c>
      <c r="R482">
        <v>4</v>
      </c>
      <c r="S482">
        <v>4</v>
      </c>
      <c r="T482">
        <v>3</v>
      </c>
      <c r="U482">
        <v>2</v>
      </c>
      <c r="V482">
        <v>2</v>
      </c>
      <c r="W482">
        <v>2</v>
      </c>
      <c r="X482">
        <v>2</v>
      </c>
      <c r="Y482">
        <v>2</v>
      </c>
      <c r="AM482" t="s">
        <v>162</v>
      </c>
      <c r="AS482" t="s">
        <v>110</v>
      </c>
      <c r="AU482" t="s">
        <v>111</v>
      </c>
      <c r="BA482" t="s">
        <v>195</v>
      </c>
      <c r="BB482" t="s">
        <v>137</v>
      </c>
      <c r="BG482" t="s">
        <v>114</v>
      </c>
      <c r="BI482" t="s">
        <v>115</v>
      </c>
      <c r="BJ482" t="s">
        <v>115</v>
      </c>
      <c r="BK482" t="s">
        <v>124</v>
      </c>
      <c r="BL482" t="s">
        <v>124</v>
      </c>
      <c r="BM482" t="s">
        <v>175</v>
      </c>
      <c r="BN482" t="s">
        <v>176</v>
      </c>
      <c r="BO482" t="s">
        <v>118</v>
      </c>
      <c r="BP482" t="s">
        <v>119</v>
      </c>
      <c r="BR482" t="s">
        <v>120</v>
      </c>
      <c r="BU482" t="s">
        <v>121</v>
      </c>
      <c r="BZ482" t="s">
        <v>120</v>
      </c>
      <c r="CA482" t="s">
        <v>142</v>
      </c>
      <c r="CH482" t="s">
        <v>3337</v>
      </c>
      <c r="CI482" t="s">
        <v>3338</v>
      </c>
      <c r="CJ482" t="s">
        <v>124</v>
      </c>
      <c r="CK482" t="s">
        <v>256</v>
      </c>
      <c r="CM482" t="s">
        <v>146</v>
      </c>
      <c r="CO482" s="1">
        <v>42869</v>
      </c>
      <c r="CT482" t="s">
        <v>147</v>
      </c>
      <c r="CX482" t="s">
        <v>149</v>
      </c>
      <c r="CY482" t="s">
        <v>150</v>
      </c>
      <c r="DA482" t="s">
        <v>151</v>
      </c>
      <c r="DB482" t="s">
        <v>128</v>
      </c>
      <c r="DG482" s="16" t="str">
        <f t="shared" si="42"/>
        <v>Yes</v>
      </c>
      <c r="DH482" s="24" t="str">
        <f t="shared" si="43"/>
        <v/>
      </c>
      <c r="DI482" s="24" t="str">
        <f t="shared" si="44"/>
        <v/>
      </c>
      <c r="DJ482" t="str">
        <f t="shared" si="45"/>
        <v/>
      </c>
      <c r="DK482" t="str">
        <f t="shared" si="46"/>
        <v/>
      </c>
      <c r="DL482" t="str">
        <f t="shared" si="47"/>
        <v/>
      </c>
    </row>
    <row r="483" spans="1:116">
      <c r="A483">
        <v>5278302894</v>
      </c>
      <c r="B483">
        <v>96559106</v>
      </c>
      <c r="C483" s="1">
        <v>42802.606516203705</v>
      </c>
      <c r="D483" s="1">
        <v>42802.627384259256</v>
      </c>
      <c r="E483" t="s">
        <v>3339</v>
      </c>
      <c r="J483" t="s">
        <v>3340</v>
      </c>
      <c r="K483" t="s">
        <v>3341</v>
      </c>
      <c r="L483" t="s">
        <v>3342</v>
      </c>
      <c r="M483" t="s">
        <v>3343</v>
      </c>
      <c r="N483" t="s">
        <v>3344</v>
      </c>
      <c r="O483" t="s">
        <v>3345</v>
      </c>
      <c r="P483">
        <v>4</v>
      </c>
      <c r="Q483">
        <v>5</v>
      </c>
      <c r="R483">
        <v>4</v>
      </c>
      <c r="S483">
        <v>3</v>
      </c>
      <c r="T483">
        <v>3</v>
      </c>
      <c r="U483">
        <v>2</v>
      </c>
      <c r="V483">
        <v>2</v>
      </c>
      <c r="W483">
        <v>2</v>
      </c>
      <c r="X483">
        <v>2</v>
      </c>
      <c r="Y483">
        <v>3</v>
      </c>
      <c r="Z483">
        <v>3</v>
      </c>
      <c r="AA483" t="s">
        <v>3346</v>
      </c>
      <c r="AB483" t="s">
        <v>174</v>
      </c>
      <c r="AD483" t="s">
        <v>160</v>
      </c>
      <c r="AN483" t="s">
        <v>232</v>
      </c>
      <c r="AS483" t="s">
        <v>110</v>
      </c>
      <c r="AU483" t="s">
        <v>111</v>
      </c>
      <c r="BI483" t="s">
        <v>124</v>
      </c>
      <c r="BJ483" t="s">
        <v>124</v>
      </c>
      <c r="BK483" t="s">
        <v>124</v>
      </c>
      <c r="BL483" t="s">
        <v>124</v>
      </c>
      <c r="BM483" t="s">
        <v>175</v>
      </c>
      <c r="BN483" t="s">
        <v>176</v>
      </c>
      <c r="BO483" t="s">
        <v>118</v>
      </c>
      <c r="BR483" t="s">
        <v>120</v>
      </c>
      <c r="BT483" t="s">
        <v>142</v>
      </c>
      <c r="BV483" t="s">
        <v>165</v>
      </c>
      <c r="BZ483" t="s">
        <v>120</v>
      </c>
      <c r="CB483" t="s">
        <v>121</v>
      </c>
      <c r="CF483" t="s">
        <v>122</v>
      </c>
      <c r="CG483" t="s">
        <v>3347</v>
      </c>
      <c r="CH483" t="s">
        <v>3348</v>
      </c>
      <c r="CJ483" t="s">
        <v>124</v>
      </c>
      <c r="CK483" t="s">
        <v>256</v>
      </c>
      <c r="CM483" t="s">
        <v>126</v>
      </c>
      <c r="CO483" s="1">
        <v>42869</v>
      </c>
      <c r="CS483" t="s">
        <v>127</v>
      </c>
      <c r="CX483" t="s">
        <v>149</v>
      </c>
      <c r="CY483" t="s">
        <v>150</v>
      </c>
      <c r="DA483" t="s">
        <v>151</v>
      </c>
      <c r="DB483" t="s">
        <v>128</v>
      </c>
      <c r="DD483" t="s">
        <v>225</v>
      </c>
      <c r="DG483" s="16" t="str">
        <f t="shared" si="42"/>
        <v>Yes</v>
      </c>
      <c r="DH483" s="24" t="str">
        <f t="shared" si="43"/>
        <v/>
      </c>
      <c r="DI483" s="24" t="str">
        <f t="shared" si="44"/>
        <v/>
      </c>
      <c r="DJ483" t="str">
        <f t="shared" si="45"/>
        <v/>
      </c>
      <c r="DK483" t="str">
        <f t="shared" si="46"/>
        <v/>
      </c>
      <c r="DL483" t="str">
        <f t="shared" si="47"/>
        <v/>
      </c>
    </row>
    <row r="484" spans="1:116">
      <c r="A484">
        <v>5278298935</v>
      </c>
      <c r="B484">
        <v>96559106</v>
      </c>
      <c r="C484" s="1">
        <v>42802.621261574073</v>
      </c>
      <c r="D484" s="1">
        <v>42802.625787037039</v>
      </c>
      <c r="E484" t="s">
        <v>3349</v>
      </c>
      <c r="J484" t="s">
        <v>203</v>
      </c>
      <c r="K484" t="s">
        <v>577</v>
      </c>
      <c r="L484" t="s">
        <v>131</v>
      </c>
      <c r="M484" t="s">
        <v>192</v>
      </c>
      <c r="N484" t="s">
        <v>3350</v>
      </c>
      <c r="P484">
        <v>2</v>
      </c>
      <c r="Q484">
        <v>3</v>
      </c>
      <c r="R484">
        <v>4</v>
      </c>
      <c r="S484">
        <v>5</v>
      </c>
      <c r="T484">
        <v>3</v>
      </c>
      <c r="U484">
        <v>4</v>
      </c>
      <c r="Y484">
        <v>3</v>
      </c>
      <c r="AB484" t="s">
        <v>174</v>
      </c>
      <c r="AC484" t="s">
        <v>159</v>
      </c>
      <c r="AE484" t="s">
        <v>221</v>
      </c>
      <c r="AM484" t="s">
        <v>162</v>
      </c>
      <c r="AN484" t="s">
        <v>232</v>
      </c>
      <c r="AP484" t="s">
        <v>135</v>
      </c>
      <c r="BI484" t="s">
        <v>115</v>
      </c>
      <c r="BJ484" t="s">
        <v>115</v>
      </c>
      <c r="BK484" t="s">
        <v>124</v>
      </c>
      <c r="BL484" t="s">
        <v>124</v>
      </c>
      <c r="BM484" t="s">
        <v>175</v>
      </c>
      <c r="BN484" t="s">
        <v>176</v>
      </c>
      <c r="BO484" t="s">
        <v>118</v>
      </c>
      <c r="BR484" t="s">
        <v>120</v>
      </c>
      <c r="BT484" t="s">
        <v>142</v>
      </c>
      <c r="BU484" t="s">
        <v>121</v>
      </c>
      <c r="BZ484" t="s">
        <v>120</v>
      </c>
      <c r="CA484" t="s">
        <v>142</v>
      </c>
      <c r="CF484" t="s">
        <v>122</v>
      </c>
      <c r="CG484" t="s">
        <v>3351</v>
      </c>
      <c r="CH484" t="s">
        <v>3352</v>
      </c>
      <c r="CI484" t="s">
        <v>3353</v>
      </c>
      <c r="CJ484" t="s">
        <v>124</v>
      </c>
      <c r="CK484" t="s">
        <v>248</v>
      </c>
      <c r="CM484" t="s">
        <v>126</v>
      </c>
      <c r="CN484" t="s">
        <v>215</v>
      </c>
      <c r="CS484" t="s">
        <v>127</v>
      </c>
      <c r="CX484" t="s">
        <v>149</v>
      </c>
      <c r="CY484" t="s">
        <v>150</v>
      </c>
      <c r="DB484" t="s">
        <v>128</v>
      </c>
      <c r="DC484" t="s">
        <v>152</v>
      </c>
      <c r="DG484" s="16" t="str">
        <f t="shared" si="42"/>
        <v>Yes</v>
      </c>
      <c r="DH484" s="24" t="str">
        <f t="shared" si="43"/>
        <v/>
      </c>
      <c r="DI484" s="24" t="str">
        <f t="shared" si="44"/>
        <v/>
      </c>
      <c r="DJ484" t="str">
        <f t="shared" si="45"/>
        <v/>
      </c>
      <c r="DK484" t="str">
        <f t="shared" si="46"/>
        <v/>
      </c>
      <c r="DL484" t="str">
        <f t="shared" si="47"/>
        <v/>
      </c>
    </row>
    <row r="485" spans="1:116" hidden="1">
      <c r="A485">
        <v>5278295832</v>
      </c>
      <c r="B485">
        <v>96559106</v>
      </c>
      <c r="C485" s="1">
        <v>42802.620034722226</v>
      </c>
      <c r="D485" s="1">
        <v>42802.624479166669</v>
      </c>
      <c r="E485" t="s">
        <v>3354</v>
      </c>
      <c r="J485" t="s">
        <v>442</v>
      </c>
      <c r="K485" t="s">
        <v>3355</v>
      </c>
      <c r="P485">
        <v>5</v>
      </c>
      <c r="Q485">
        <v>3</v>
      </c>
      <c r="R485">
        <v>4</v>
      </c>
      <c r="S485">
        <v>3</v>
      </c>
      <c r="T485">
        <v>1</v>
      </c>
      <c r="U485">
        <v>5</v>
      </c>
      <c r="V485">
        <v>5</v>
      </c>
      <c r="W485">
        <v>5</v>
      </c>
      <c r="X485">
        <v>3</v>
      </c>
      <c r="Y485">
        <v>3</v>
      </c>
      <c r="Z485">
        <v>3</v>
      </c>
      <c r="AC485" t="s">
        <v>159</v>
      </c>
      <c r="AE485" t="s">
        <v>221</v>
      </c>
      <c r="AI485" t="s">
        <v>383</v>
      </c>
      <c r="AP485" t="s">
        <v>135</v>
      </c>
      <c r="AY485" t="s">
        <v>163</v>
      </c>
      <c r="BI485" t="s">
        <v>124</v>
      </c>
      <c r="BJ485" t="s">
        <v>124</v>
      </c>
      <c r="BK485" t="s">
        <v>124</v>
      </c>
      <c r="BL485" t="s">
        <v>124</v>
      </c>
      <c r="BM485" t="s">
        <v>175</v>
      </c>
      <c r="BN485" t="s">
        <v>176</v>
      </c>
      <c r="BO485" t="s">
        <v>260</v>
      </c>
      <c r="BP485" t="s">
        <v>119</v>
      </c>
      <c r="BR485" t="s">
        <v>120</v>
      </c>
      <c r="BV485" t="s">
        <v>165</v>
      </c>
      <c r="BX485" t="s">
        <v>119</v>
      </c>
      <c r="BZ485" t="s">
        <v>120</v>
      </c>
      <c r="CD485" t="s">
        <v>165</v>
      </c>
      <c r="CG485" t="s">
        <v>3356</v>
      </c>
      <c r="CI485" t="s">
        <v>3357</v>
      </c>
      <c r="CJ485" t="s">
        <v>124</v>
      </c>
      <c r="CK485" t="s">
        <v>177</v>
      </c>
      <c r="CM485" t="s">
        <v>146</v>
      </c>
      <c r="CQ485" t="s">
        <v>308</v>
      </c>
      <c r="CU485" t="s">
        <v>518</v>
      </c>
      <c r="CX485" t="s">
        <v>149</v>
      </c>
      <c r="CY485" t="s">
        <v>150</v>
      </c>
      <c r="DA485" t="s">
        <v>151</v>
      </c>
      <c r="DG485" s="16" t="str">
        <f t="shared" si="42"/>
        <v>No</v>
      </c>
      <c r="DH485" s="24" t="str">
        <f t="shared" si="43"/>
        <v/>
      </c>
      <c r="DI485" s="24" t="str">
        <f t="shared" si="44"/>
        <v>No Response to #2</v>
      </c>
      <c r="DJ485" t="str">
        <f t="shared" si="45"/>
        <v/>
      </c>
      <c r="DK485" t="str">
        <f t="shared" si="46"/>
        <v/>
      </c>
      <c r="DL485" t="str">
        <f t="shared" si="47"/>
        <v/>
      </c>
    </row>
    <row r="486" spans="1:116" hidden="1">
      <c r="A486">
        <v>5278295306</v>
      </c>
      <c r="B486">
        <v>96559106</v>
      </c>
      <c r="C486" s="1">
        <v>42802.62127314815</v>
      </c>
      <c r="D486" s="1">
        <v>42802.624259259261</v>
      </c>
      <c r="E486" t="s">
        <v>3358</v>
      </c>
      <c r="J486" t="s">
        <v>131</v>
      </c>
      <c r="K486" t="s">
        <v>542</v>
      </c>
      <c r="L486" t="s">
        <v>181</v>
      </c>
      <c r="P486">
        <v>4</v>
      </c>
      <c r="Q486">
        <v>4</v>
      </c>
      <c r="R486">
        <v>5</v>
      </c>
      <c r="S486">
        <v>5</v>
      </c>
      <c r="T486">
        <v>4</v>
      </c>
      <c r="U486">
        <v>4</v>
      </c>
      <c r="V486">
        <v>4</v>
      </c>
      <c r="W486">
        <v>4</v>
      </c>
      <c r="X486">
        <v>4</v>
      </c>
      <c r="Y486">
        <v>4</v>
      </c>
      <c r="Z486">
        <v>4</v>
      </c>
      <c r="AB486" t="s">
        <v>174</v>
      </c>
      <c r="AC486" t="s">
        <v>159</v>
      </c>
      <c r="AD486" t="s">
        <v>160</v>
      </c>
      <c r="AI486" t="s">
        <v>383</v>
      </c>
      <c r="AN486" t="s">
        <v>232</v>
      </c>
      <c r="AP486" t="s">
        <v>135</v>
      </c>
      <c r="AY486" t="s">
        <v>163</v>
      </c>
      <c r="AZ486" t="s">
        <v>194</v>
      </c>
      <c r="BC486" t="s">
        <v>196</v>
      </c>
      <c r="BF486" t="s">
        <v>113</v>
      </c>
      <c r="BI486" t="s">
        <v>124</v>
      </c>
      <c r="BJ486" t="s">
        <v>115</v>
      </c>
      <c r="BK486" t="s">
        <v>124</v>
      </c>
      <c r="BL486" t="s">
        <v>115</v>
      </c>
      <c r="BM486" t="s">
        <v>175</v>
      </c>
      <c r="BN486" t="s">
        <v>176</v>
      </c>
      <c r="BO486" t="s">
        <v>118</v>
      </c>
      <c r="BP486" t="s">
        <v>119</v>
      </c>
      <c r="BR486" t="s">
        <v>120</v>
      </c>
      <c r="BV486" t="s">
        <v>165</v>
      </c>
      <c r="BZ486" t="s">
        <v>120</v>
      </c>
      <c r="CD486" t="s">
        <v>165</v>
      </c>
      <c r="CF486" t="s">
        <v>122</v>
      </c>
      <c r="CJ486" t="s">
        <v>124</v>
      </c>
      <c r="CK486" t="s">
        <v>213</v>
      </c>
      <c r="CM486" t="s">
        <v>214</v>
      </c>
      <c r="CO486" s="1">
        <v>42869</v>
      </c>
      <c r="CR486" t="s">
        <v>178</v>
      </c>
      <c r="CS486" t="s">
        <v>127</v>
      </c>
      <c r="CU486" t="s">
        <v>518</v>
      </c>
      <c r="DA486" t="s">
        <v>151</v>
      </c>
      <c r="DB486" t="s">
        <v>128</v>
      </c>
      <c r="DC486" t="s">
        <v>152</v>
      </c>
      <c r="DD486" t="s">
        <v>225</v>
      </c>
      <c r="DG486" s="16" t="str">
        <f t="shared" si="42"/>
        <v>Yes</v>
      </c>
      <c r="DH486" s="24" t="str">
        <f t="shared" si="43"/>
        <v/>
      </c>
      <c r="DI486" s="24" t="str">
        <f t="shared" si="44"/>
        <v>No Response to #2</v>
      </c>
      <c r="DJ486" t="str">
        <f t="shared" si="45"/>
        <v/>
      </c>
      <c r="DK486" t="str">
        <f t="shared" si="46"/>
        <v/>
      </c>
      <c r="DL486" t="str">
        <f t="shared" si="47"/>
        <v/>
      </c>
    </row>
    <row r="487" spans="1:116">
      <c r="A487">
        <v>5278265031</v>
      </c>
      <c r="B487">
        <v>96559106</v>
      </c>
      <c r="C487" s="1">
        <v>42802.597627314812</v>
      </c>
      <c r="D487" s="1">
        <v>42802.611377314817</v>
      </c>
      <c r="E487" t="s">
        <v>3359</v>
      </c>
      <c r="J487" t="s">
        <v>2556</v>
      </c>
      <c r="K487" t="s">
        <v>3360</v>
      </c>
      <c r="L487" t="s">
        <v>189</v>
      </c>
      <c r="M487" t="s">
        <v>3361</v>
      </c>
      <c r="N487" t="s">
        <v>965</v>
      </c>
      <c r="O487" t="s">
        <v>112</v>
      </c>
      <c r="P487">
        <v>5</v>
      </c>
      <c r="Q487">
        <v>4</v>
      </c>
      <c r="R487">
        <v>3</v>
      </c>
      <c r="S487">
        <v>3</v>
      </c>
      <c r="T487">
        <v>3</v>
      </c>
      <c r="U487">
        <v>5</v>
      </c>
      <c r="V487">
        <v>5</v>
      </c>
      <c r="W487">
        <v>3</v>
      </c>
      <c r="X487">
        <v>3</v>
      </c>
      <c r="Y487">
        <v>3</v>
      </c>
      <c r="Z487">
        <v>3</v>
      </c>
      <c r="AA487" t="s">
        <v>3362</v>
      </c>
      <c r="AE487" t="s">
        <v>221</v>
      </c>
      <c r="AF487" t="s">
        <v>366</v>
      </c>
      <c r="AJ487" t="s">
        <v>209</v>
      </c>
      <c r="AM487" t="s">
        <v>162</v>
      </c>
      <c r="AO487" t="s">
        <v>332</v>
      </c>
      <c r="BI487" t="s">
        <v>115</v>
      </c>
      <c r="BJ487" t="s">
        <v>115</v>
      </c>
      <c r="BK487" t="s">
        <v>124</v>
      </c>
      <c r="BL487" t="s">
        <v>115</v>
      </c>
      <c r="BM487" t="s">
        <v>175</v>
      </c>
      <c r="BN487" t="s">
        <v>176</v>
      </c>
      <c r="BO487" t="s">
        <v>185</v>
      </c>
      <c r="BQ487" t="s">
        <v>339</v>
      </c>
      <c r="BT487" t="s">
        <v>142</v>
      </c>
      <c r="BV487" t="s">
        <v>165</v>
      </c>
      <c r="BX487" t="s">
        <v>119</v>
      </c>
      <c r="CB487" t="s">
        <v>121</v>
      </c>
      <c r="CE487" t="s">
        <v>632</v>
      </c>
      <c r="CH487" t="s">
        <v>3363</v>
      </c>
      <c r="CI487" t="s">
        <v>3364</v>
      </c>
      <c r="CJ487" t="s">
        <v>124</v>
      </c>
      <c r="CK487" t="s">
        <v>213</v>
      </c>
      <c r="CM487" t="s">
        <v>146</v>
      </c>
      <c r="CQ487" t="s">
        <v>308</v>
      </c>
      <c r="CT487" t="s">
        <v>147</v>
      </c>
      <c r="CW487" t="s">
        <v>3365</v>
      </c>
      <c r="CX487" t="s">
        <v>149</v>
      </c>
      <c r="CY487" t="s">
        <v>150</v>
      </c>
      <c r="DA487" t="s">
        <v>151</v>
      </c>
      <c r="DG487" s="16" t="str">
        <f t="shared" si="42"/>
        <v>No</v>
      </c>
      <c r="DH487" s="24" t="str">
        <f t="shared" si="43"/>
        <v/>
      </c>
      <c r="DI487" s="24" t="str">
        <f t="shared" si="44"/>
        <v/>
      </c>
      <c r="DJ487" t="str">
        <f t="shared" si="45"/>
        <v/>
      </c>
      <c r="DK487" t="str">
        <f t="shared" si="46"/>
        <v/>
      </c>
      <c r="DL487" t="str">
        <f t="shared" si="47"/>
        <v/>
      </c>
    </row>
    <row r="488" spans="1:116">
      <c r="A488">
        <v>5278254813</v>
      </c>
      <c r="B488">
        <v>96559106</v>
      </c>
      <c r="C488" s="1">
        <v>42802.594675925924</v>
      </c>
      <c r="D488" s="1">
        <v>42802.607025462959</v>
      </c>
      <c r="E488" t="s">
        <v>3366</v>
      </c>
      <c r="J488" t="s">
        <v>3367</v>
      </c>
      <c r="K488" t="s">
        <v>964</v>
      </c>
      <c r="L488" t="s">
        <v>1563</v>
      </c>
      <c r="M488" t="s">
        <v>2026</v>
      </c>
      <c r="N488" t="s">
        <v>3368</v>
      </c>
      <c r="O488" t="s">
        <v>3369</v>
      </c>
      <c r="P488">
        <v>4</v>
      </c>
      <c r="Q488">
        <v>4</v>
      </c>
      <c r="R488">
        <v>5</v>
      </c>
      <c r="S488">
        <v>2</v>
      </c>
      <c r="T488">
        <v>4</v>
      </c>
      <c r="X488">
        <v>3</v>
      </c>
      <c r="Y488">
        <v>3</v>
      </c>
      <c r="AC488" t="s">
        <v>159</v>
      </c>
      <c r="AD488" t="s">
        <v>160</v>
      </c>
      <c r="AO488" t="s">
        <v>332</v>
      </c>
      <c r="BB488" t="s">
        <v>137</v>
      </c>
      <c r="BD488" t="s">
        <v>138</v>
      </c>
      <c r="BI488" t="s">
        <v>115</v>
      </c>
      <c r="BJ488" t="s">
        <v>115</v>
      </c>
      <c r="BK488" t="s">
        <v>124</v>
      </c>
      <c r="BL488" t="s">
        <v>124</v>
      </c>
      <c r="BM488" t="s">
        <v>352</v>
      </c>
      <c r="BN488" t="s">
        <v>117</v>
      </c>
      <c r="BO488" t="s">
        <v>118</v>
      </c>
      <c r="CF488" t="s">
        <v>122</v>
      </c>
      <c r="CG488" t="s">
        <v>3370</v>
      </c>
      <c r="CH488" t="s">
        <v>3371</v>
      </c>
      <c r="CI488" t="s">
        <v>3372</v>
      </c>
      <c r="CJ488" t="s">
        <v>124</v>
      </c>
      <c r="CK488" t="s">
        <v>213</v>
      </c>
      <c r="CM488" t="s">
        <v>126</v>
      </c>
      <c r="CR488" t="s">
        <v>178</v>
      </c>
      <c r="CY488" t="s">
        <v>150</v>
      </c>
      <c r="DA488" t="s">
        <v>151</v>
      </c>
      <c r="DD488" t="s">
        <v>225</v>
      </c>
      <c r="DE488" t="s">
        <v>144</v>
      </c>
      <c r="DF488" t="s">
        <v>2734</v>
      </c>
      <c r="DG488" s="16" t="str">
        <f t="shared" si="42"/>
        <v>No</v>
      </c>
      <c r="DH488" s="24" t="str">
        <f t="shared" si="43"/>
        <v/>
      </c>
      <c r="DI488" s="24" t="str">
        <f t="shared" si="44"/>
        <v/>
      </c>
      <c r="DJ488" t="str">
        <f t="shared" si="45"/>
        <v/>
      </c>
      <c r="DK488" t="str">
        <f t="shared" si="46"/>
        <v>No Response to #11</v>
      </c>
      <c r="DL488" t="str">
        <f t="shared" si="47"/>
        <v/>
      </c>
    </row>
    <row r="489" spans="1:116" hidden="1">
      <c r="A489">
        <v>5278249227</v>
      </c>
      <c r="B489">
        <v>96559106</v>
      </c>
      <c r="C489" s="1">
        <v>42802.602407407408</v>
      </c>
      <c r="D489" s="1">
        <v>42802.604733796295</v>
      </c>
      <c r="E489" t="s">
        <v>3373</v>
      </c>
      <c r="P489">
        <v>4</v>
      </c>
      <c r="Q489">
        <v>5</v>
      </c>
      <c r="R489">
        <v>5</v>
      </c>
      <c r="S489">
        <v>5</v>
      </c>
      <c r="T489">
        <v>5</v>
      </c>
      <c r="AD489" t="s">
        <v>160</v>
      </c>
      <c r="AX489" t="s">
        <v>360</v>
      </c>
      <c r="BI489" t="s">
        <v>115</v>
      </c>
      <c r="BJ489" t="s">
        <v>124</v>
      </c>
      <c r="BK489" t="s">
        <v>124</v>
      </c>
      <c r="BL489" t="s">
        <v>124</v>
      </c>
      <c r="BM489" t="s">
        <v>140</v>
      </c>
      <c r="BN489" t="s">
        <v>222</v>
      </c>
      <c r="BO489" t="s">
        <v>260</v>
      </c>
      <c r="BP489" t="s">
        <v>119</v>
      </c>
      <c r="BQ489" t="s">
        <v>339</v>
      </c>
      <c r="BX489" t="s">
        <v>119</v>
      </c>
      <c r="BY489" t="s">
        <v>339</v>
      </c>
      <c r="CI489" t="s">
        <v>3374</v>
      </c>
      <c r="CJ489" t="s">
        <v>124</v>
      </c>
      <c r="CK489" t="s">
        <v>177</v>
      </c>
      <c r="CM489" t="s">
        <v>214</v>
      </c>
      <c r="CR489" t="s">
        <v>178</v>
      </c>
      <c r="DA489" t="s">
        <v>151</v>
      </c>
      <c r="DG489" s="16" t="str">
        <f t="shared" si="42"/>
        <v>No</v>
      </c>
      <c r="DH489" s="24" t="str">
        <f t="shared" si="43"/>
        <v>No Response to #1</v>
      </c>
      <c r="DI489" s="24" t="str">
        <f t="shared" si="44"/>
        <v>No Response to #2</v>
      </c>
      <c r="DJ489" t="str">
        <f t="shared" si="45"/>
        <v/>
      </c>
      <c r="DK489" t="str">
        <f t="shared" si="46"/>
        <v/>
      </c>
      <c r="DL489" t="str">
        <f t="shared" si="47"/>
        <v/>
      </c>
    </row>
    <row r="490" spans="1:116">
      <c r="A490">
        <v>5278248321</v>
      </c>
      <c r="B490">
        <v>96559106</v>
      </c>
      <c r="C490" s="1">
        <v>42802.582175925927</v>
      </c>
      <c r="D490" s="1">
        <v>42802.604363425926</v>
      </c>
      <c r="E490" t="s">
        <v>3375</v>
      </c>
      <c r="J490" t="s">
        <v>606</v>
      </c>
      <c r="K490" t="s">
        <v>3376</v>
      </c>
      <c r="L490" t="s">
        <v>3377</v>
      </c>
      <c r="M490" t="s">
        <v>3378</v>
      </c>
      <c r="P490">
        <v>5</v>
      </c>
      <c r="Q490">
        <v>5</v>
      </c>
      <c r="R490">
        <v>5</v>
      </c>
      <c r="S490">
        <v>5</v>
      </c>
      <c r="T490">
        <v>5</v>
      </c>
      <c r="Z490">
        <v>2</v>
      </c>
      <c r="AA490" t="s">
        <v>3379</v>
      </c>
      <c r="AE490" t="s">
        <v>221</v>
      </c>
      <c r="AM490" t="s">
        <v>162</v>
      </c>
      <c r="BA490" t="s">
        <v>195</v>
      </c>
      <c r="BH490" t="s">
        <v>3380</v>
      </c>
      <c r="BK490" t="s">
        <v>124</v>
      </c>
      <c r="BL490" t="s">
        <v>124</v>
      </c>
      <c r="BM490" t="s">
        <v>175</v>
      </c>
      <c r="BN490" t="s">
        <v>176</v>
      </c>
      <c r="BO490" t="s">
        <v>353</v>
      </c>
      <c r="BT490" t="s">
        <v>142</v>
      </c>
      <c r="BV490" t="s">
        <v>165</v>
      </c>
      <c r="BW490" t="s">
        <v>480</v>
      </c>
      <c r="BX490" t="s">
        <v>119</v>
      </c>
      <c r="CD490" t="s">
        <v>165</v>
      </c>
      <c r="CF490" t="s">
        <v>122</v>
      </c>
      <c r="CG490" t="s">
        <v>3381</v>
      </c>
      <c r="CH490" t="s">
        <v>3382</v>
      </c>
      <c r="CI490" t="s">
        <v>3383</v>
      </c>
      <c r="CJ490" t="s">
        <v>124</v>
      </c>
      <c r="CK490" t="s">
        <v>256</v>
      </c>
      <c r="CM490" t="s">
        <v>146</v>
      </c>
      <c r="CR490" t="s">
        <v>178</v>
      </c>
      <c r="CU490" t="s">
        <v>518</v>
      </c>
      <c r="CW490" t="s">
        <v>3384</v>
      </c>
      <c r="DA490" t="s">
        <v>151</v>
      </c>
      <c r="DB490" t="s">
        <v>128</v>
      </c>
      <c r="DC490" t="s">
        <v>152</v>
      </c>
      <c r="DD490" t="s">
        <v>225</v>
      </c>
      <c r="DG490" s="16" t="str">
        <f t="shared" si="42"/>
        <v>No</v>
      </c>
      <c r="DH490" s="24" t="str">
        <f t="shared" si="43"/>
        <v/>
      </c>
      <c r="DI490" s="24" t="str">
        <f t="shared" si="44"/>
        <v/>
      </c>
      <c r="DJ490" t="str">
        <f t="shared" si="45"/>
        <v/>
      </c>
      <c r="DK490" t="str">
        <f t="shared" si="46"/>
        <v/>
      </c>
      <c r="DL490" t="str">
        <f t="shared" si="47"/>
        <v/>
      </c>
    </row>
    <row r="491" spans="1:116">
      <c r="A491">
        <v>5278244130</v>
      </c>
      <c r="B491">
        <v>96559106</v>
      </c>
      <c r="C491" s="1">
        <v>42802.597812499997</v>
      </c>
      <c r="D491" s="1">
        <v>42802.602592592593</v>
      </c>
      <c r="E491" t="s">
        <v>3385</v>
      </c>
      <c r="J491" t="s">
        <v>401</v>
      </c>
      <c r="K491" t="s">
        <v>786</v>
      </c>
      <c r="L491" t="s">
        <v>131</v>
      </c>
      <c r="M491" t="s">
        <v>1326</v>
      </c>
      <c r="P491">
        <v>5</v>
      </c>
      <c r="Q491">
        <v>5</v>
      </c>
      <c r="R491">
        <v>5</v>
      </c>
      <c r="S491">
        <v>5</v>
      </c>
      <c r="T491">
        <v>3</v>
      </c>
      <c r="U491">
        <v>2</v>
      </c>
      <c r="V491">
        <v>4</v>
      </c>
      <c r="W491">
        <v>4</v>
      </c>
      <c r="X491">
        <v>4</v>
      </c>
      <c r="Y491">
        <v>4</v>
      </c>
      <c r="Z491">
        <v>2</v>
      </c>
      <c r="AA491" t="s">
        <v>3386</v>
      </c>
      <c r="AB491" t="s">
        <v>174</v>
      </c>
      <c r="AC491" t="s">
        <v>159</v>
      </c>
      <c r="AD491" t="s">
        <v>160</v>
      </c>
      <c r="AE491" t="s">
        <v>221</v>
      </c>
      <c r="AI491" t="s">
        <v>383</v>
      </c>
      <c r="AL491" t="s">
        <v>284</v>
      </c>
      <c r="BI491" t="s">
        <v>124</v>
      </c>
      <c r="BJ491" t="s">
        <v>124</v>
      </c>
      <c r="BK491" t="s">
        <v>124</v>
      </c>
      <c r="BL491" t="s">
        <v>124</v>
      </c>
      <c r="BM491" t="s">
        <v>175</v>
      </c>
      <c r="BN491" t="s">
        <v>176</v>
      </c>
      <c r="BO491" t="s">
        <v>185</v>
      </c>
      <c r="BP491" t="s">
        <v>119</v>
      </c>
      <c r="BR491" t="s">
        <v>120</v>
      </c>
      <c r="BU491" t="s">
        <v>121</v>
      </c>
      <c r="BX491" t="s">
        <v>119</v>
      </c>
      <c r="BZ491" t="s">
        <v>120</v>
      </c>
      <c r="CB491" t="s">
        <v>121</v>
      </c>
      <c r="CG491" t="s">
        <v>3387</v>
      </c>
      <c r="CH491" t="s">
        <v>3388</v>
      </c>
      <c r="CJ491" t="s">
        <v>124</v>
      </c>
      <c r="CK491" t="s">
        <v>213</v>
      </c>
      <c r="CM491" t="s">
        <v>126</v>
      </c>
      <c r="CO491" s="1">
        <v>42869</v>
      </c>
      <c r="CS491" t="s">
        <v>127</v>
      </c>
      <c r="CX491" t="s">
        <v>149</v>
      </c>
      <c r="DA491" t="s">
        <v>151</v>
      </c>
      <c r="DB491" t="s">
        <v>128</v>
      </c>
      <c r="DG491" s="16" t="str">
        <f t="shared" si="42"/>
        <v>Yes</v>
      </c>
      <c r="DH491" s="24" t="str">
        <f t="shared" si="43"/>
        <v/>
      </c>
      <c r="DI491" s="24" t="str">
        <f t="shared" si="44"/>
        <v/>
      </c>
      <c r="DJ491" t="str">
        <f t="shared" si="45"/>
        <v/>
      </c>
      <c r="DK491" t="str">
        <f t="shared" si="46"/>
        <v/>
      </c>
      <c r="DL491" t="str">
        <f t="shared" si="47"/>
        <v/>
      </c>
    </row>
    <row r="492" spans="1:116">
      <c r="A492">
        <v>5278239791</v>
      </c>
      <c r="B492">
        <v>96559106</v>
      </c>
      <c r="C492" s="1">
        <v>42802.588935185187</v>
      </c>
      <c r="D492" s="1">
        <v>42802.600729166668</v>
      </c>
      <c r="E492" t="s">
        <v>3389</v>
      </c>
      <c r="J492" t="s">
        <v>264</v>
      </c>
      <c r="K492" t="s">
        <v>3390</v>
      </c>
      <c r="L492" t="s">
        <v>2962</v>
      </c>
      <c r="M492" t="s">
        <v>3034</v>
      </c>
      <c r="N492" t="s">
        <v>3391</v>
      </c>
      <c r="O492" t="s">
        <v>3392</v>
      </c>
      <c r="P492">
        <v>5</v>
      </c>
      <c r="Q492">
        <v>5</v>
      </c>
      <c r="R492">
        <v>5</v>
      </c>
      <c r="S492">
        <v>5</v>
      </c>
      <c r="T492">
        <v>5</v>
      </c>
      <c r="U492">
        <v>1</v>
      </c>
      <c r="V492">
        <v>1</v>
      </c>
      <c r="W492">
        <v>1</v>
      </c>
      <c r="Y492">
        <v>3</v>
      </c>
      <c r="Z492">
        <v>2</v>
      </c>
      <c r="AA492" t="s">
        <v>3393</v>
      </c>
      <c r="AD492" t="s">
        <v>160</v>
      </c>
      <c r="AM492" t="s">
        <v>162</v>
      </c>
      <c r="AN492" t="s">
        <v>232</v>
      </c>
      <c r="AP492" t="s">
        <v>135</v>
      </c>
      <c r="AW492" t="s">
        <v>296</v>
      </c>
      <c r="BI492" t="s">
        <v>124</v>
      </c>
      <c r="BJ492" t="s">
        <v>124</v>
      </c>
      <c r="BK492" t="s">
        <v>124</v>
      </c>
      <c r="BL492" t="s">
        <v>124</v>
      </c>
      <c r="BM492" t="s">
        <v>184</v>
      </c>
      <c r="BN492" t="s">
        <v>117</v>
      </c>
      <c r="BO492" t="s">
        <v>118</v>
      </c>
      <c r="CF492" t="s">
        <v>122</v>
      </c>
      <c r="CH492" t="s">
        <v>3394</v>
      </c>
      <c r="CI492" t="s">
        <v>3395</v>
      </c>
      <c r="CJ492" t="s">
        <v>124</v>
      </c>
      <c r="CK492" t="s">
        <v>144</v>
      </c>
      <c r="CL492" t="s">
        <v>186</v>
      </c>
      <c r="CN492" t="s">
        <v>215</v>
      </c>
      <c r="CS492" t="s">
        <v>127</v>
      </c>
      <c r="CX492" t="s">
        <v>149</v>
      </c>
      <c r="CY492" t="s">
        <v>150</v>
      </c>
      <c r="DA492" t="s">
        <v>151</v>
      </c>
      <c r="DG492" s="16" t="str">
        <f t="shared" si="42"/>
        <v>Yes</v>
      </c>
      <c r="DH492" s="24" t="str">
        <f t="shared" si="43"/>
        <v/>
      </c>
      <c r="DI492" s="24" t="str">
        <f t="shared" si="44"/>
        <v/>
      </c>
      <c r="DJ492" t="str">
        <f t="shared" si="45"/>
        <v/>
      </c>
      <c r="DK492" t="str">
        <f t="shared" si="46"/>
        <v>No Response to #11</v>
      </c>
      <c r="DL492" t="str">
        <f t="shared" si="47"/>
        <v/>
      </c>
    </row>
    <row r="493" spans="1:116">
      <c r="A493">
        <v>5278239340</v>
      </c>
      <c r="B493">
        <v>96559106</v>
      </c>
      <c r="C493" s="1">
        <v>42802.575231481482</v>
      </c>
      <c r="D493" s="1">
        <v>42802.600532407407</v>
      </c>
      <c r="E493" t="s">
        <v>3396</v>
      </c>
      <c r="J493" t="s">
        <v>203</v>
      </c>
      <c r="K493" t="s">
        <v>3397</v>
      </c>
      <c r="L493" t="s">
        <v>3398</v>
      </c>
      <c r="M493" t="s">
        <v>3399</v>
      </c>
      <c r="N493" t="s">
        <v>3400</v>
      </c>
      <c r="P493">
        <v>4</v>
      </c>
      <c r="Q493">
        <v>5</v>
      </c>
      <c r="R493">
        <v>4</v>
      </c>
      <c r="S493">
        <v>1</v>
      </c>
      <c r="T493">
        <v>1</v>
      </c>
      <c r="U493">
        <v>4</v>
      </c>
      <c r="V493">
        <v>4</v>
      </c>
      <c r="W493">
        <v>4</v>
      </c>
      <c r="X493">
        <v>4</v>
      </c>
      <c r="Y493">
        <v>4</v>
      </c>
      <c r="Z493">
        <v>4</v>
      </c>
      <c r="AO493" t="s">
        <v>332</v>
      </c>
      <c r="AP493" t="s">
        <v>135</v>
      </c>
      <c r="BC493" t="s">
        <v>196</v>
      </c>
      <c r="BI493" t="s">
        <v>115</v>
      </c>
      <c r="BJ493" t="s">
        <v>115</v>
      </c>
      <c r="BK493" t="s">
        <v>124</v>
      </c>
      <c r="BL493" t="s">
        <v>124</v>
      </c>
      <c r="BM493" t="s">
        <v>175</v>
      </c>
      <c r="BN493" t="s">
        <v>176</v>
      </c>
      <c r="BO493" t="s">
        <v>141</v>
      </c>
      <c r="BS493" t="s">
        <v>164</v>
      </c>
      <c r="BV493" t="s">
        <v>165</v>
      </c>
      <c r="BZ493" t="s">
        <v>120</v>
      </c>
      <c r="CF493" t="s">
        <v>122</v>
      </c>
      <c r="CG493" t="s">
        <v>3401</v>
      </c>
      <c r="CH493" t="s">
        <v>3402</v>
      </c>
      <c r="CI493" t="s">
        <v>3403</v>
      </c>
      <c r="CJ493" t="s">
        <v>124</v>
      </c>
      <c r="CK493" t="s">
        <v>125</v>
      </c>
      <c r="CM493" t="s">
        <v>126</v>
      </c>
      <c r="CO493" s="1">
        <v>42869</v>
      </c>
      <c r="CS493" t="s">
        <v>127</v>
      </c>
      <c r="CW493" t="s">
        <v>3404</v>
      </c>
      <c r="DB493" t="s">
        <v>128</v>
      </c>
      <c r="DD493" t="s">
        <v>225</v>
      </c>
      <c r="DG493" s="16" t="str">
        <f t="shared" si="42"/>
        <v>Yes</v>
      </c>
      <c r="DH493" s="24" t="str">
        <f t="shared" si="43"/>
        <v/>
      </c>
      <c r="DI493" s="24" t="str">
        <f t="shared" si="44"/>
        <v/>
      </c>
      <c r="DJ493" t="str">
        <f t="shared" si="45"/>
        <v/>
      </c>
      <c r="DK493" t="str">
        <f t="shared" si="46"/>
        <v/>
      </c>
      <c r="DL493" t="str">
        <f t="shared" si="47"/>
        <v/>
      </c>
    </row>
    <row r="494" spans="1:116">
      <c r="A494">
        <v>5278222542</v>
      </c>
      <c r="B494">
        <v>96559106</v>
      </c>
      <c r="C494" s="1">
        <v>42802.589050925926</v>
      </c>
      <c r="D494" s="1">
        <v>42802.593159722222</v>
      </c>
      <c r="E494" t="s">
        <v>3405</v>
      </c>
      <c r="J494" t="s">
        <v>3406</v>
      </c>
      <c r="K494" t="s">
        <v>328</v>
      </c>
      <c r="L494" t="s">
        <v>327</v>
      </c>
      <c r="M494" t="s">
        <v>293</v>
      </c>
      <c r="N494" t="s">
        <v>3407</v>
      </c>
      <c r="O494" t="s">
        <v>3408</v>
      </c>
      <c r="P494">
        <v>3</v>
      </c>
      <c r="Q494">
        <v>5</v>
      </c>
      <c r="R494">
        <v>5</v>
      </c>
      <c r="S494">
        <v>2</v>
      </c>
      <c r="U494">
        <v>3</v>
      </c>
      <c r="V494">
        <v>3</v>
      </c>
      <c r="W494">
        <v>3</v>
      </c>
      <c r="X494">
        <v>3</v>
      </c>
      <c r="Y494">
        <v>3</v>
      </c>
      <c r="Z494">
        <v>3</v>
      </c>
      <c r="AG494" t="s">
        <v>351</v>
      </c>
      <c r="AJ494" t="s">
        <v>209</v>
      </c>
      <c r="AU494" t="s">
        <v>111</v>
      </c>
      <c r="AY494" t="s">
        <v>163</v>
      </c>
      <c r="BD494" t="s">
        <v>138</v>
      </c>
      <c r="BG494" t="s">
        <v>114</v>
      </c>
      <c r="BH494" t="s">
        <v>3409</v>
      </c>
      <c r="BI494" t="s">
        <v>115</v>
      </c>
      <c r="BJ494" t="s">
        <v>115</v>
      </c>
      <c r="BM494" t="s">
        <v>140</v>
      </c>
      <c r="BN494" t="s">
        <v>117</v>
      </c>
      <c r="BO494" t="s">
        <v>185</v>
      </c>
      <c r="CI494" t="s">
        <v>3410</v>
      </c>
      <c r="CJ494" t="s">
        <v>124</v>
      </c>
      <c r="CK494" t="s">
        <v>125</v>
      </c>
      <c r="CM494" t="s">
        <v>126</v>
      </c>
      <c r="CO494" s="1">
        <v>42869</v>
      </c>
      <c r="CT494" t="s">
        <v>147</v>
      </c>
      <c r="DA494" t="s">
        <v>151</v>
      </c>
      <c r="DB494" t="s">
        <v>128</v>
      </c>
      <c r="DG494" s="16" t="str">
        <f t="shared" si="42"/>
        <v>Yes</v>
      </c>
      <c r="DH494" s="24" t="str">
        <f t="shared" si="43"/>
        <v/>
      </c>
      <c r="DI494" s="24" t="str">
        <f t="shared" si="44"/>
        <v/>
      </c>
      <c r="DJ494" t="str">
        <f t="shared" si="45"/>
        <v/>
      </c>
      <c r="DK494" t="str">
        <f t="shared" si="46"/>
        <v>No Response to #11</v>
      </c>
      <c r="DL494" t="str">
        <f t="shared" si="47"/>
        <v>No Response to #12</v>
      </c>
    </row>
    <row r="495" spans="1:116" hidden="1">
      <c r="A495">
        <v>5278222417</v>
      </c>
      <c r="B495">
        <v>96559106</v>
      </c>
      <c r="C495" s="1">
        <v>42802.588009259256</v>
      </c>
      <c r="D495" s="1">
        <v>42802.593101851853</v>
      </c>
      <c r="E495" t="s">
        <v>3411</v>
      </c>
      <c r="J495" t="s">
        <v>253</v>
      </c>
      <c r="K495" t="s">
        <v>3412</v>
      </c>
      <c r="L495" t="s">
        <v>697</v>
      </c>
      <c r="P495">
        <v>5</v>
      </c>
      <c r="Q495">
        <v>5</v>
      </c>
      <c r="R495">
        <v>5</v>
      </c>
      <c r="S495">
        <v>5</v>
      </c>
      <c r="T495">
        <v>3</v>
      </c>
      <c r="U495">
        <v>2</v>
      </c>
      <c r="V495">
        <v>4</v>
      </c>
      <c r="W495">
        <v>4</v>
      </c>
      <c r="X495">
        <v>4</v>
      </c>
      <c r="Y495">
        <v>4</v>
      </c>
      <c r="Z495">
        <v>4</v>
      </c>
      <c r="AA495" t="s">
        <v>3413</v>
      </c>
      <c r="AD495" t="s">
        <v>160</v>
      </c>
      <c r="AE495" t="s">
        <v>221</v>
      </c>
      <c r="AI495" t="s">
        <v>383</v>
      </c>
      <c r="AP495" t="s">
        <v>135</v>
      </c>
      <c r="BC495" t="s">
        <v>196</v>
      </c>
      <c r="BI495" t="s">
        <v>115</v>
      </c>
      <c r="BJ495" t="s">
        <v>115</v>
      </c>
      <c r="BK495" t="s">
        <v>124</v>
      </c>
      <c r="BL495" t="s">
        <v>124</v>
      </c>
      <c r="BM495" t="s">
        <v>175</v>
      </c>
      <c r="BN495" t="s">
        <v>176</v>
      </c>
      <c r="BO495" t="s">
        <v>118</v>
      </c>
      <c r="BR495" t="s">
        <v>120</v>
      </c>
      <c r="BV495" t="s">
        <v>165</v>
      </c>
      <c r="BZ495" t="s">
        <v>120</v>
      </c>
      <c r="CC495" t="s">
        <v>233</v>
      </c>
      <c r="CD495" t="s">
        <v>165</v>
      </c>
      <c r="CG495" t="s">
        <v>3414</v>
      </c>
      <c r="CH495" t="s">
        <v>3415</v>
      </c>
      <c r="CI495" t="s">
        <v>3416</v>
      </c>
      <c r="CJ495" t="s">
        <v>124</v>
      </c>
      <c r="CK495" t="s">
        <v>213</v>
      </c>
      <c r="CM495" t="s">
        <v>126</v>
      </c>
      <c r="CN495" t="s">
        <v>215</v>
      </c>
      <c r="CO495" s="1">
        <v>42869</v>
      </c>
      <c r="DA495" t="s">
        <v>151</v>
      </c>
      <c r="DG495" s="16" t="str">
        <f t="shared" si="42"/>
        <v>Yes</v>
      </c>
      <c r="DH495" s="24" t="str">
        <f t="shared" si="43"/>
        <v/>
      </c>
      <c r="DI495" s="24" t="str">
        <f t="shared" si="44"/>
        <v>No Response to #2</v>
      </c>
      <c r="DJ495" t="str">
        <f t="shared" si="45"/>
        <v/>
      </c>
      <c r="DK495" t="str">
        <f t="shared" si="46"/>
        <v/>
      </c>
      <c r="DL495" t="str">
        <f t="shared" si="47"/>
        <v/>
      </c>
    </row>
    <row r="496" spans="1:116">
      <c r="A496">
        <v>5278214166</v>
      </c>
      <c r="B496">
        <v>96559106</v>
      </c>
      <c r="C496" s="1">
        <v>42802.572835648149</v>
      </c>
      <c r="D496" s="1">
        <v>42802.58935185185</v>
      </c>
      <c r="E496" t="s">
        <v>3417</v>
      </c>
      <c r="J496" t="s">
        <v>577</v>
      </c>
      <c r="K496" t="s">
        <v>3418</v>
      </c>
      <c r="L496" t="s">
        <v>3419</v>
      </c>
      <c r="M496" t="s">
        <v>3420</v>
      </c>
      <c r="N496" t="s">
        <v>3421</v>
      </c>
      <c r="O496" t="s">
        <v>3422</v>
      </c>
      <c r="P496">
        <v>4</v>
      </c>
      <c r="Q496">
        <v>4</v>
      </c>
      <c r="R496">
        <v>4</v>
      </c>
      <c r="S496">
        <v>4</v>
      </c>
      <c r="T496">
        <v>1</v>
      </c>
      <c r="U496">
        <v>2</v>
      </c>
      <c r="V496">
        <v>2</v>
      </c>
      <c r="X496">
        <v>3</v>
      </c>
      <c r="Y496">
        <v>3</v>
      </c>
      <c r="Z496">
        <v>3</v>
      </c>
      <c r="AA496" t="s">
        <v>3423</v>
      </c>
      <c r="AE496" t="s">
        <v>221</v>
      </c>
      <c r="AM496" t="s">
        <v>162</v>
      </c>
      <c r="AP496" t="s">
        <v>135</v>
      </c>
      <c r="AR496" t="s">
        <v>136</v>
      </c>
      <c r="AS496" t="s">
        <v>110</v>
      </c>
      <c r="AU496" t="s">
        <v>111</v>
      </c>
      <c r="AV496" t="s">
        <v>112</v>
      </c>
      <c r="AW496" t="s">
        <v>296</v>
      </c>
      <c r="BA496" t="s">
        <v>195</v>
      </c>
      <c r="BD496" t="s">
        <v>138</v>
      </c>
      <c r="BG496" t="s">
        <v>114</v>
      </c>
      <c r="BI496" t="s">
        <v>115</v>
      </c>
      <c r="BJ496" t="s">
        <v>115</v>
      </c>
      <c r="BK496" t="s">
        <v>124</v>
      </c>
      <c r="BL496" t="s">
        <v>124</v>
      </c>
      <c r="BM496" t="s">
        <v>175</v>
      </c>
      <c r="BN496" t="s">
        <v>176</v>
      </c>
      <c r="BO496" t="s">
        <v>118</v>
      </c>
      <c r="BP496" t="s">
        <v>119</v>
      </c>
      <c r="BR496" t="s">
        <v>120</v>
      </c>
      <c r="CA496" t="s">
        <v>142</v>
      </c>
      <c r="CB496" t="s">
        <v>121</v>
      </c>
      <c r="CD496" t="s">
        <v>165</v>
      </c>
      <c r="CG496" t="s">
        <v>3424</v>
      </c>
      <c r="CH496" t="s">
        <v>3425</v>
      </c>
      <c r="CI496" t="s">
        <v>3426</v>
      </c>
      <c r="CJ496" t="s">
        <v>124</v>
      </c>
      <c r="CK496" t="s">
        <v>256</v>
      </c>
      <c r="CM496" t="s">
        <v>146</v>
      </c>
      <c r="CO496" s="1">
        <v>42869</v>
      </c>
      <c r="CT496" t="s">
        <v>147</v>
      </c>
      <c r="CW496" t="s">
        <v>3427</v>
      </c>
      <c r="CX496" t="s">
        <v>149</v>
      </c>
      <c r="DA496" t="s">
        <v>151</v>
      </c>
      <c r="DE496" t="s">
        <v>144</v>
      </c>
      <c r="DF496" t="s">
        <v>3428</v>
      </c>
      <c r="DG496" s="16" t="str">
        <f t="shared" si="42"/>
        <v>Yes</v>
      </c>
      <c r="DH496" s="24" t="str">
        <f t="shared" si="43"/>
        <v/>
      </c>
      <c r="DI496" s="24" t="str">
        <f t="shared" si="44"/>
        <v/>
      </c>
      <c r="DJ496" t="str">
        <f t="shared" si="45"/>
        <v/>
      </c>
      <c r="DK496" t="str">
        <f t="shared" si="46"/>
        <v/>
      </c>
      <c r="DL496" t="str">
        <f t="shared" si="47"/>
        <v/>
      </c>
    </row>
    <row r="497" spans="1:116" hidden="1">
      <c r="A497">
        <v>5278210278</v>
      </c>
      <c r="B497">
        <v>96559106</v>
      </c>
      <c r="C497" s="1">
        <v>42802.584826388891</v>
      </c>
      <c r="D497" s="1">
        <v>42802.587581018517</v>
      </c>
      <c r="E497" t="s">
        <v>3429</v>
      </c>
      <c r="J497" t="s">
        <v>3430</v>
      </c>
      <c r="K497" t="s">
        <v>264</v>
      </c>
      <c r="L497" t="s">
        <v>719</v>
      </c>
      <c r="P497">
        <v>5</v>
      </c>
      <c r="Q497">
        <v>5</v>
      </c>
      <c r="R497">
        <v>5</v>
      </c>
      <c r="S497">
        <v>3</v>
      </c>
      <c r="U497">
        <v>3</v>
      </c>
      <c r="V497">
        <v>3</v>
      </c>
      <c r="W497">
        <v>3</v>
      </c>
      <c r="X497">
        <v>3</v>
      </c>
      <c r="Y497">
        <v>3</v>
      </c>
      <c r="Z497">
        <v>3</v>
      </c>
      <c r="AB497" t="s">
        <v>174</v>
      </c>
      <c r="AE497" t="s">
        <v>221</v>
      </c>
      <c r="AN497" t="s">
        <v>232</v>
      </c>
      <c r="AP497" t="s">
        <v>135</v>
      </c>
      <c r="BI497" t="s">
        <v>124</v>
      </c>
      <c r="BJ497" t="s">
        <v>115</v>
      </c>
      <c r="BK497" t="s">
        <v>124</v>
      </c>
      <c r="BM497" t="s">
        <v>140</v>
      </c>
      <c r="BN497" t="s">
        <v>176</v>
      </c>
      <c r="BO497" t="s">
        <v>353</v>
      </c>
      <c r="BP497" t="s">
        <v>119</v>
      </c>
      <c r="BR497" t="s">
        <v>120</v>
      </c>
      <c r="BV497" t="s">
        <v>165</v>
      </c>
      <c r="BX497" t="s">
        <v>119</v>
      </c>
      <c r="BZ497" t="s">
        <v>120</v>
      </c>
      <c r="CD497" t="s">
        <v>165</v>
      </c>
      <c r="CE497" t="s">
        <v>632</v>
      </c>
      <c r="DG497" s="16" t="str">
        <f t="shared" si="42"/>
        <v>No</v>
      </c>
      <c r="DH497" s="24" t="str">
        <f t="shared" si="43"/>
        <v/>
      </c>
      <c r="DI497" s="24" t="str">
        <f t="shared" si="44"/>
        <v>No Response to #2</v>
      </c>
      <c r="DJ497" t="str">
        <f t="shared" si="45"/>
        <v/>
      </c>
      <c r="DK497" t="str">
        <f t="shared" si="46"/>
        <v/>
      </c>
      <c r="DL497" t="str">
        <f t="shared" si="47"/>
        <v/>
      </c>
    </row>
    <row r="498" spans="1:116">
      <c r="A498">
        <v>5278204946</v>
      </c>
      <c r="B498">
        <v>96559106</v>
      </c>
      <c r="C498" s="1">
        <v>42802.571516203701</v>
      </c>
      <c r="D498" s="1">
        <v>42802.585277777776</v>
      </c>
      <c r="E498" t="s">
        <v>3431</v>
      </c>
      <c r="J498" t="s">
        <v>1759</v>
      </c>
      <c r="K498" t="s">
        <v>328</v>
      </c>
      <c r="L498" t="s">
        <v>3432</v>
      </c>
      <c r="M498" t="s">
        <v>1760</v>
      </c>
      <c r="N498" t="s">
        <v>3433</v>
      </c>
      <c r="O498" t="s">
        <v>3434</v>
      </c>
      <c r="P498">
        <v>5</v>
      </c>
      <c r="Q498">
        <v>5</v>
      </c>
      <c r="R498">
        <v>5</v>
      </c>
      <c r="S498">
        <v>3</v>
      </c>
      <c r="T498">
        <v>1</v>
      </c>
      <c r="U498">
        <v>3</v>
      </c>
      <c r="V498">
        <v>1</v>
      </c>
      <c r="W498">
        <v>4</v>
      </c>
      <c r="X498">
        <v>3</v>
      </c>
      <c r="Y498">
        <v>3</v>
      </c>
      <c r="Z498">
        <v>3</v>
      </c>
      <c r="AA498" t="s">
        <v>3435</v>
      </c>
      <c r="AH498" t="s">
        <v>244</v>
      </c>
      <c r="AJ498" t="s">
        <v>209</v>
      </c>
      <c r="AM498" t="s">
        <v>162</v>
      </c>
      <c r="AO498" t="s">
        <v>332</v>
      </c>
      <c r="AR498" t="s">
        <v>136</v>
      </c>
      <c r="AS498" t="s">
        <v>110</v>
      </c>
      <c r="AT498" t="s">
        <v>295</v>
      </c>
      <c r="AV498" t="s">
        <v>112</v>
      </c>
      <c r="BB498" t="s">
        <v>137</v>
      </c>
      <c r="BI498" t="s">
        <v>124</v>
      </c>
      <c r="BJ498" t="s">
        <v>124</v>
      </c>
      <c r="BK498" t="s">
        <v>124</v>
      </c>
      <c r="BL498" t="s">
        <v>124</v>
      </c>
      <c r="BM498" t="s">
        <v>184</v>
      </c>
      <c r="BN498" t="s">
        <v>176</v>
      </c>
      <c r="BO498" t="s">
        <v>141</v>
      </c>
      <c r="BP498" t="s">
        <v>119</v>
      </c>
      <c r="BR498" t="s">
        <v>120</v>
      </c>
      <c r="BT498" t="s">
        <v>142</v>
      </c>
      <c r="BV498" t="s">
        <v>165</v>
      </c>
      <c r="BX498" t="s">
        <v>119</v>
      </c>
      <c r="BZ498" t="s">
        <v>120</v>
      </c>
      <c r="CA498" t="s">
        <v>142</v>
      </c>
      <c r="CC498" t="s">
        <v>233</v>
      </c>
      <c r="CG498" t="s">
        <v>3436</v>
      </c>
      <c r="CH498" t="s">
        <v>3437</v>
      </c>
      <c r="CI498" t="s">
        <v>3438</v>
      </c>
      <c r="CJ498" t="s">
        <v>124</v>
      </c>
      <c r="CK498" t="s">
        <v>256</v>
      </c>
      <c r="CM498" t="s">
        <v>126</v>
      </c>
      <c r="CO498" s="1">
        <v>42869</v>
      </c>
      <c r="CT498" t="s">
        <v>147</v>
      </c>
      <c r="DA498" t="s">
        <v>151</v>
      </c>
      <c r="DB498" t="s">
        <v>128</v>
      </c>
      <c r="DG498" s="16" t="str">
        <f t="shared" si="42"/>
        <v>Yes</v>
      </c>
      <c r="DH498" s="24" t="str">
        <f t="shared" si="43"/>
        <v/>
      </c>
      <c r="DI498" s="24" t="str">
        <f t="shared" si="44"/>
        <v/>
      </c>
      <c r="DJ498" t="str">
        <f t="shared" si="45"/>
        <v/>
      </c>
      <c r="DK498" t="str">
        <f t="shared" si="46"/>
        <v/>
      </c>
      <c r="DL498" t="str">
        <f t="shared" si="47"/>
        <v/>
      </c>
    </row>
    <row r="499" spans="1:116">
      <c r="A499">
        <v>5278185693</v>
      </c>
      <c r="B499">
        <v>96559106</v>
      </c>
      <c r="C499" s="1">
        <v>42802.570613425924</v>
      </c>
      <c r="D499" s="1">
        <v>42802.576249999998</v>
      </c>
      <c r="E499" t="s">
        <v>3439</v>
      </c>
      <c r="J499" t="s">
        <v>3440</v>
      </c>
      <c r="K499" t="s">
        <v>3441</v>
      </c>
      <c r="L499" t="s">
        <v>332</v>
      </c>
      <c r="M499" t="s">
        <v>3442</v>
      </c>
      <c r="N499" t="s">
        <v>3443</v>
      </c>
      <c r="P499">
        <v>5</v>
      </c>
      <c r="Q499">
        <v>5</v>
      </c>
      <c r="R499">
        <v>5</v>
      </c>
      <c r="S499">
        <v>5</v>
      </c>
      <c r="T499">
        <v>4</v>
      </c>
      <c r="Z499">
        <v>2</v>
      </c>
      <c r="AB499" t="s">
        <v>174</v>
      </c>
      <c r="AD499" t="s">
        <v>160</v>
      </c>
      <c r="AM499" t="s">
        <v>162</v>
      </c>
      <c r="AO499" t="s">
        <v>332</v>
      </c>
      <c r="BK499" t="s">
        <v>124</v>
      </c>
      <c r="BL499" t="s">
        <v>124</v>
      </c>
      <c r="BM499" t="s">
        <v>116</v>
      </c>
      <c r="BN499" t="s">
        <v>117</v>
      </c>
      <c r="BO499" t="s">
        <v>260</v>
      </c>
      <c r="BP499" t="s">
        <v>119</v>
      </c>
      <c r="BS499" t="s">
        <v>164</v>
      </c>
      <c r="BT499" t="s">
        <v>142</v>
      </c>
      <c r="BX499" t="s">
        <v>119</v>
      </c>
      <c r="BZ499" t="s">
        <v>120</v>
      </c>
      <c r="CG499" t="s">
        <v>3444</v>
      </c>
      <c r="CH499" t="s">
        <v>3445</v>
      </c>
      <c r="CI499" t="s">
        <v>3446</v>
      </c>
      <c r="CJ499" t="s">
        <v>124</v>
      </c>
      <c r="CK499" t="s">
        <v>125</v>
      </c>
      <c r="CM499" t="s">
        <v>146</v>
      </c>
      <c r="CU499" t="s">
        <v>518</v>
      </c>
      <c r="CY499" t="s">
        <v>150</v>
      </c>
      <c r="DA499" t="s">
        <v>151</v>
      </c>
      <c r="DG499" s="16" t="str">
        <f t="shared" si="42"/>
        <v>No</v>
      </c>
      <c r="DH499" s="24" t="str">
        <f t="shared" si="43"/>
        <v/>
      </c>
      <c r="DI499" s="24" t="str">
        <f t="shared" si="44"/>
        <v/>
      </c>
      <c r="DJ499" t="str">
        <f t="shared" si="45"/>
        <v/>
      </c>
      <c r="DK499" t="str">
        <f t="shared" si="46"/>
        <v/>
      </c>
      <c r="DL499" t="str">
        <f t="shared" si="47"/>
        <v/>
      </c>
    </row>
    <row r="500" spans="1:116">
      <c r="A500">
        <v>5278165726</v>
      </c>
      <c r="B500">
        <v>96559106</v>
      </c>
      <c r="C500" s="1">
        <v>42802.555543981478</v>
      </c>
      <c r="D500" s="1">
        <v>42802.565937500003</v>
      </c>
      <c r="E500" t="s">
        <v>3447</v>
      </c>
      <c r="J500" t="s">
        <v>3448</v>
      </c>
      <c r="K500" t="s">
        <v>170</v>
      </c>
      <c r="L500" t="s">
        <v>2225</v>
      </c>
      <c r="M500" t="s">
        <v>3449</v>
      </c>
      <c r="N500" t="s">
        <v>3450</v>
      </c>
      <c r="O500" t="s">
        <v>192</v>
      </c>
      <c r="P500">
        <v>4</v>
      </c>
      <c r="Q500">
        <v>5</v>
      </c>
      <c r="R500">
        <v>4</v>
      </c>
      <c r="S500">
        <v>4</v>
      </c>
      <c r="T500">
        <v>4</v>
      </c>
      <c r="U500">
        <v>4</v>
      </c>
      <c r="V500">
        <v>4</v>
      </c>
      <c r="W500">
        <v>4</v>
      </c>
      <c r="X500">
        <v>4</v>
      </c>
      <c r="Y500">
        <v>4</v>
      </c>
      <c r="Z500">
        <v>4</v>
      </c>
      <c r="AB500" t="s">
        <v>174</v>
      </c>
      <c r="AD500" t="s">
        <v>160</v>
      </c>
      <c r="AM500" t="s">
        <v>162</v>
      </c>
      <c r="AO500" t="s">
        <v>332</v>
      </c>
      <c r="BC500" t="s">
        <v>196</v>
      </c>
      <c r="BH500" t="s">
        <v>3451</v>
      </c>
      <c r="BI500" t="s">
        <v>115</v>
      </c>
      <c r="BJ500" t="s">
        <v>115</v>
      </c>
      <c r="BK500" t="s">
        <v>124</v>
      </c>
      <c r="BL500" t="s">
        <v>124</v>
      </c>
      <c r="BM500" t="s">
        <v>140</v>
      </c>
      <c r="BN500" t="s">
        <v>117</v>
      </c>
      <c r="BO500" t="s">
        <v>118</v>
      </c>
      <c r="BP500" t="s">
        <v>119</v>
      </c>
      <c r="BQ500" t="s">
        <v>339</v>
      </c>
      <c r="BV500" t="s">
        <v>165</v>
      </c>
      <c r="CA500" t="s">
        <v>142</v>
      </c>
      <c r="CC500" t="s">
        <v>233</v>
      </c>
      <c r="CF500" t="s">
        <v>122</v>
      </c>
      <c r="CG500" t="s">
        <v>3452</v>
      </c>
      <c r="CH500" t="s">
        <v>3453</v>
      </c>
      <c r="CI500" t="s">
        <v>3454</v>
      </c>
      <c r="CJ500" t="s">
        <v>124</v>
      </c>
      <c r="CK500" t="s">
        <v>256</v>
      </c>
      <c r="CM500" t="s">
        <v>146</v>
      </c>
      <c r="CP500" t="s">
        <v>261</v>
      </c>
      <c r="CT500" t="s">
        <v>147</v>
      </c>
      <c r="CW500" t="s">
        <v>3455</v>
      </c>
      <c r="DB500" t="s">
        <v>128</v>
      </c>
      <c r="DG500" s="16" t="str">
        <f t="shared" si="42"/>
        <v>Yes</v>
      </c>
      <c r="DH500" s="24" t="str">
        <f t="shared" si="43"/>
        <v/>
      </c>
      <c r="DI500" s="24" t="str">
        <f t="shared" si="44"/>
        <v/>
      </c>
      <c r="DJ500" t="str">
        <f t="shared" si="45"/>
        <v/>
      </c>
      <c r="DK500" t="str">
        <f t="shared" si="46"/>
        <v/>
      </c>
      <c r="DL500" t="str">
        <f t="shared" si="47"/>
        <v/>
      </c>
    </row>
    <row r="501" spans="1:116">
      <c r="A501">
        <v>5278156660</v>
      </c>
      <c r="B501">
        <v>96559106</v>
      </c>
      <c r="C501" s="1">
        <v>42802.55537037037</v>
      </c>
      <c r="D501" s="1">
        <v>42802.56108796296</v>
      </c>
      <c r="E501" t="s">
        <v>3456</v>
      </c>
      <c r="J501" t="s">
        <v>786</v>
      </c>
      <c r="K501" t="s">
        <v>131</v>
      </c>
      <c r="L501" t="s">
        <v>542</v>
      </c>
      <c r="M501" t="s">
        <v>934</v>
      </c>
      <c r="N501" t="s">
        <v>3457</v>
      </c>
      <c r="O501" t="s">
        <v>3458</v>
      </c>
      <c r="P501">
        <v>3</v>
      </c>
      <c r="Q501">
        <v>4</v>
      </c>
      <c r="R501">
        <v>5</v>
      </c>
      <c r="S501">
        <v>5</v>
      </c>
      <c r="T501">
        <v>5</v>
      </c>
      <c r="U501">
        <v>5</v>
      </c>
      <c r="V501">
        <v>4</v>
      </c>
      <c r="W501">
        <v>4</v>
      </c>
      <c r="X501">
        <v>2</v>
      </c>
      <c r="Y501">
        <v>2</v>
      </c>
      <c r="Z501">
        <v>2</v>
      </c>
      <c r="AD501" t="s">
        <v>160</v>
      </c>
      <c r="AO501" t="s">
        <v>332</v>
      </c>
      <c r="AS501" t="s">
        <v>110</v>
      </c>
      <c r="AW501" t="s">
        <v>296</v>
      </c>
      <c r="BG501" t="s">
        <v>114</v>
      </c>
      <c r="BI501" t="s">
        <v>124</v>
      </c>
      <c r="BJ501" t="s">
        <v>124</v>
      </c>
      <c r="BK501" t="s">
        <v>124</v>
      </c>
      <c r="BL501" t="s">
        <v>124</v>
      </c>
      <c r="BM501" t="s">
        <v>175</v>
      </c>
      <c r="BN501" t="s">
        <v>176</v>
      </c>
      <c r="BO501" t="s">
        <v>141</v>
      </c>
      <c r="BP501" t="s">
        <v>119</v>
      </c>
      <c r="BV501" t="s">
        <v>165</v>
      </c>
      <c r="BW501" t="s">
        <v>480</v>
      </c>
      <c r="BX501" t="s">
        <v>119</v>
      </c>
      <c r="BZ501" t="s">
        <v>120</v>
      </c>
      <c r="CD501" t="s">
        <v>165</v>
      </c>
      <c r="CG501" t="s">
        <v>3459</v>
      </c>
      <c r="CH501" t="s">
        <v>3460</v>
      </c>
      <c r="CI501" t="s">
        <v>3461</v>
      </c>
      <c r="CJ501" t="s">
        <v>124</v>
      </c>
      <c r="CK501" t="s">
        <v>248</v>
      </c>
      <c r="CM501" t="s">
        <v>146</v>
      </c>
      <c r="CT501" t="s">
        <v>147</v>
      </c>
      <c r="CX501" t="s">
        <v>149</v>
      </c>
      <c r="DA501" t="s">
        <v>151</v>
      </c>
      <c r="DG501" s="16" t="str">
        <f t="shared" si="42"/>
        <v>No</v>
      </c>
      <c r="DH501" s="24" t="str">
        <f t="shared" si="43"/>
        <v/>
      </c>
      <c r="DI501" s="24" t="str">
        <f t="shared" si="44"/>
        <v/>
      </c>
      <c r="DJ501" t="str">
        <f t="shared" si="45"/>
        <v/>
      </c>
      <c r="DK501" t="str">
        <f t="shared" si="46"/>
        <v/>
      </c>
      <c r="DL501" t="str">
        <f t="shared" si="47"/>
        <v/>
      </c>
    </row>
    <row r="502" spans="1:116">
      <c r="A502">
        <v>5278144926</v>
      </c>
      <c r="B502">
        <v>96559106</v>
      </c>
      <c r="C502" s="1">
        <v>42802.546458333331</v>
      </c>
      <c r="D502" s="1">
        <v>42802.5547337963</v>
      </c>
      <c r="E502" t="s">
        <v>3462</v>
      </c>
      <c r="J502" t="s">
        <v>401</v>
      </c>
      <c r="M502" t="s">
        <v>192</v>
      </c>
      <c r="N502" t="s">
        <v>3463</v>
      </c>
      <c r="P502">
        <v>4</v>
      </c>
      <c r="Q502">
        <v>5</v>
      </c>
      <c r="R502">
        <v>5</v>
      </c>
      <c r="S502">
        <v>3</v>
      </c>
      <c r="T502">
        <v>5</v>
      </c>
      <c r="U502">
        <v>2</v>
      </c>
      <c r="V502">
        <v>2</v>
      </c>
      <c r="W502">
        <v>2</v>
      </c>
      <c r="X502">
        <v>2</v>
      </c>
      <c r="Y502">
        <v>2</v>
      </c>
      <c r="Z502">
        <v>2</v>
      </c>
      <c r="AA502" t="s">
        <v>3464</v>
      </c>
      <c r="AB502" t="s">
        <v>174</v>
      </c>
      <c r="AC502" t="s">
        <v>159</v>
      </c>
      <c r="AD502" t="s">
        <v>160</v>
      </c>
      <c r="AE502" t="s">
        <v>221</v>
      </c>
      <c r="AG502" t="s">
        <v>351</v>
      </c>
      <c r="BI502" t="s">
        <v>115</v>
      </c>
      <c r="BJ502" t="s">
        <v>115</v>
      </c>
      <c r="BK502" t="s">
        <v>124</v>
      </c>
      <c r="BL502" t="s">
        <v>115</v>
      </c>
      <c r="BM502" t="s">
        <v>175</v>
      </c>
      <c r="BN502" t="s">
        <v>176</v>
      </c>
      <c r="BO502" t="s">
        <v>260</v>
      </c>
      <c r="BR502" t="s">
        <v>120</v>
      </c>
      <c r="BS502" t="s">
        <v>164</v>
      </c>
      <c r="CG502" t="s">
        <v>3465</v>
      </c>
      <c r="CH502" t="s">
        <v>3466</v>
      </c>
      <c r="CI502" t="s">
        <v>3467</v>
      </c>
      <c r="CJ502" t="s">
        <v>124</v>
      </c>
      <c r="CK502" t="s">
        <v>213</v>
      </c>
      <c r="CM502" t="s">
        <v>214</v>
      </c>
      <c r="CN502" t="s">
        <v>215</v>
      </c>
      <c r="CR502" t="s">
        <v>178</v>
      </c>
      <c r="CW502" t="s">
        <v>917</v>
      </c>
      <c r="DG502" s="16" t="str">
        <f t="shared" si="42"/>
        <v>Yes</v>
      </c>
      <c r="DH502" s="24" t="str">
        <f t="shared" si="43"/>
        <v/>
      </c>
      <c r="DI502" s="24" t="str">
        <f t="shared" si="44"/>
        <v/>
      </c>
      <c r="DJ502" t="str">
        <f t="shared" si="45"/>
        <v/>
      </c>
      <c r="DK502" t="str">
        <f t="shared" si="46"/>
        <v/>
      </c>
      <c r="DL502" t="str">
        <f t="shared" si="47"/>
        <v>No Response to #12</v>
      </c>
    </row>
    <row r="503" spans="1:116">
      <c r="A503">
        <v>5277177619</v>
      </c>
      <c r="B503">
        <v>96559106</v>
      </c>
      <c r="C503" s="1">
        <v>42801.844513888886</v>
      </c>
      <c r="D503" s="1">
        <v>42801.852384259262</v>
      </c>
      <c r="E503" t="s">
        <v>3468</v>
      </c>
      <c r="J503" t="s">
        <v>3469</v>
      </c>
      <c r="K503" t="s">
        <v>3470</v>
      </c>
      <c r="L503" t="s">
        <v>3471</v>
      </c>
      <c r="M503" t="s">
        <v>3472</v>
      </c>
      <c r="N503" t="s">
        <v>3473</v>
      </c>
      <c r="O503" t="s">
        <v>3474</v>
      </c>
      <c r="P503">
        <v>5</v>
      </c>
      <c r="Q503">
        <v>5</v>
      </c>
      <c r="R503">
        <v>5</v>
      </c>
      <c r="S503">
        <v>5</v>
      </c>
      <c r="T503">
        <v>5</v>
      </c>
      <c r="U503">
        <v>3</v>
      </c>
      <c r="V503">
        <v>3</v>
      </c>
      <c r="X503">
        <v>4</v>
      </c>
      <c r="Y503">
        <v>4</v>
      </c>
      <c r="Z503">
        <v>3</v>
      </c>
      <c r="AC503" t="s">
        <v>159</v>
      </c>
      <c r="AD503" t="s">
        <v>160</v>
      </c>
      <c r="AE503" t="s">
        <v>221</v>
      </c>
      <c r="AF503" t="s">
        <v>366</v>
      </c>
      <c r="AH503" t="s">
        <v>244</v>
      </c>
      <c r="AI503" t="s">
        <v>383</v>
      </c>
      <c r="AK503" t="s">
        <v>161</v>
      </c>
      <c r="AM503" t="s">
        <v>162</v>
      </c>
      <c r="AN503" t="s">
        <v>232</v>
      </c>
      <c r="AX503" t="s">
        <v>360</v>
      </c>
      <c r="AY503" t="s">
        <v>163</v>
      </c>
      <c r="AZ503" t="s">
        <v>194</v>
      </c>
      <c r="BA503" t="s">
        <v>195</v>
      </c>
      <c r="BD503" t="s">
        <v>138</v>
      </c>
      <c r="BE503" t="s">
        <v>285</v>
      </c>
      <c r="BG503" t="s">
        <v>114</v>
      </c>
      <c r="BI503" t="s">
        <v>115</v>
      </c>
      <c r="BJ503" t="s">
        <v>115</v>
      </c>
      <c r="BK503" t="s">
        <v>124</v>
      </c>
      <c r="BL503" t="s">
        <v>124</v>
      </c>
      <c r="BM503" t="s">
        <v>175</v>
      </c>
      <c r="BN503" t="s">
        <v>176</v>
      </c>
      <c r="BO503" t="s">
        <v>118</v>
      </c>
      <c r="BP503" t="s">
        <v>119</v>
      </c>
      <c r="BQ503" t="s">
        <v>339</v>
      </c>
      <c r="BR503" t="s">
        <v>120</v>
      </c>
      <c r="BT503" t="s">
        <v>142</v>
      </c>
      <c r="BV503" t="s">
        <v>165</v>
      </c>
      <c r="BY503" t="s">
        <v>339</v>
      </c>
      <c r="BZ503" t="s">
        <v>120</v>
      </c>
      <c r="CD503" t="s">
        <v>165</v>
      </c>
      <c r="CG503" t="s">
        <v>3475</v>
      </c>
      <c r="CH503" t="s">
        <v>3476</v>
      </c>
      <c r="CI503" t="s">
        <v>3477</v>
      </c>
      <c r="CJ503" t="s">
        <v>124</v>
      </c>
      <c r="CK503" t="s">
        <v>177</v>
      </c>
      <c r="CM503" t="s">
        <v>214</v>
      </c>
      <c r="CR503" t="s">
        <v>178</v>
      </c>
      <c r="CS503" t="s">
        <v>127</v>
      </c>
      <c r="CX503" t="s">
        <v>149</v>
      </c>
      <c r="DA503" t="s">
        <v>151</v>
      </c>
      <c r="DG503" s="16" t="str">
        <f t="shared" si="42"/>
        <v>No</v>
      </c>
      <c r="DH503" s="24" t="str">
        <f t="shared" si="43"/>
        <v/>
      </c>
      <c r="DI503" s="24" t="str">
        <f t="shared" si="44"/>
        <v/>
      </c>
      <c r="DJ503" t="str">
        <f t="shared" si="45"/>
        <v/>
      </c>
      <c r="DK503" t="str">
        <f t="shared" si="46"/>
        <v/>
      </c>
      <c r="DL503" t="str">
        <f t="shared" si="47"/>
        <v/>
      </c>
    </row>
  </sheetData>
  <autoFilter ref="A1:DL503">
    <filterColumn colId="111"/>
    <filterColumn colId="112">
      <filters blank="1"/>
    </filterColumn>
  </autoFilter>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E939"/>
  <sheetViews>
    <sheetView workbookViewId="0">
      <selection activeCell="A29" sqref="A29"/>
    </sheetView>
  </sheetViews>
  <sheetFormatPr defaultRowHeight="14.25"/>
  <cols>
    <col min="1" max="1" width="36.85546875" customWidth="1"/>
    <col min="2" max="2" width="30.85546875" customWidth="1"/>
    <col min="3" max="3" width="2.7109375" customWidth="1"/>
    <col min="4" max="4" width="41.7109375" customWidth="1"/>
    <col min="5" max="5" width="34.42578125" customWidth="1"/>
  </cols>
  <sheetData>
    <row r="1" spans="1:5">
      <c r="A1" s="4" t="s">
        <v>3488</v>
      </c>
      <c r="B1" s="4" t="s">
        <v>3489</v>
      </c>
      <c r="D1" s="4" t="s">
        <v>3491</v>
      </c>
      <c r="E1" s="4" t="s">
        <v>3490</v>
      </c>
    </row>
    <row r="2" spans="1:5">
      <c r="A2" t="s">
        <v>2319</v>
      </c>
      <c r="B2" t="s">
        <v>2319</v>
      </c>
      <c r="D2" t="s">
        <v>2528</v>
      </c>
      <c r="E2" t="s">
        <v>2528</v>
      </c>
    </row>
    <row r="3" spans="1:5">
      <c r="A3" t="s">
        <v>3328</v>
      </c>
      <c r="B3" t="s">
        <v>3328</v>
      </c>
      <c r="D3" t="s">
        <v>2181</v>
      </c>
      <c r="E3" t="s">
        <v>2181</v>
      </c>
    </row>
    <row r="4" spans="1:5">
      <c r="A4" t="s">
        <v>858</v>
      </c>
      <c r="B4" t="s">
        <v>858</v>
      </c>
      <c r="D4" t="s">
        <v>534</v>
      </c>
      <c r="E4" t="s">
        <v>534</v>
      </c>
    </row>
    <row r="5" spans="1:5">
      <c r="A5" t="s">
        <v>2393</v>
      </c>
      <c r="B5" t="s">
        <v>2393</v>
      </c>
      <c r="D5" s="5" t="s">
        <v>2466</v>
      </c>
      <c r="E5" t="s">
        <v>2314</v>
      </c>
    </row>
    <row r="6" spans="1:5">
      <c r="A6" t="s">
        <v>477</v>
      </c>
      <c r="B6" t="s">
        <v>477</v>
      </c>
      <c r="D6" s="5" t="s">
        <v>2466</v>
      </c>
      <c r="E6" t="s">
        <v>1088</v>
      </c>
    </row>
    <row r="7" spans="1:5">
      <c r="A7" t="s">
        <v>1777</v>
      </c>
      <c r="B7" t="s">
        <v>1777</v>
      </c>
      <c r="D7" s="5" t="s">
        <v>2466</v>
      </c>
      <c r="E7" t="s">
        <v>2056</v>
      </c>
    </row>
    <row r="8" spans="1:5">
      <c r="A8" t="s">
        <v>421</v>
      </c>
      <c r="B8" t="s">
        <v>421</v>
      </c>
      <c r="D8" t="s">
        <v>1591</v>
      </c>
      <c r="E8" t="s">
        <v>1591</v>
      </c>
    </row>
    <row r="9" spans="1:5">
      <c r="A9" t="s">
        <v>1025</v>
      </c>
      <c r="B9" t="s">
        <v>1025</v>
      </c>
      <c r="D9" t="s">
        <v>912</v>
      </c>
      <c r="E9" t="s">
        <v>912</v>
      </c>
    </row>
    <row r="10" spans="1:5">
      <c r="A10" t="s">
        <v>357</v>
      </c>
      <c r="B10" t="s">
        <v>357</v>
      </c>
      <c r="D10" t="s">
        <v>112</v>
      </c>
      <c r="E10" t="s">
        <v>112</v>
      </c>
    </row>
    <row r="11" spans="1:5">
      <c r="A11" t="s">
        <v>1418</v>
      </c>
      <c r="B11" t="s">
        <v>1418</v>
      </c>
      <c r="D11" s="5" t="s">
        <v>3495</v>
      </c>
      <c r="E11" t="s">
        <v>723</v>
      </c>
    </row>
    <row r="12" spans="1:5">
      <c r="A12" t="s">
        <v>3083</v>
      </c>
      <c r="B12" t="s">
        <v>3083</v>
      </c>
      <c r="D12" s="5" t="s">
        <v>3495</v>
      </c>
      <c r="E12" t="s">
        <v>2538</v>
      </c>
    </row>
    <row r="13" spans="1:5">
      <c r="A13" t="s">
        <v>238</v>
      </c>
      <c r="B13" t="s">
        <v>238</v>
      </c>
      <c r="D13" t="s">
        <v>3430</v>
      </c>
      <c r="E13" t="s">
        <v>3430</v>
      </c>
    </row>
    <row r="14" spans="1:5">
      <c r="A14" t="s">
        <v>534</v>
      </c>
      <c r="B14" t="s">
        <v>534</v>
      </c>
      <c r="D14" t="s">
        <v>2256</v>
      </c>
      <c r="E14" t="s">
        <v>2256</v>
      </c>
    </row>
    <row r="15" spans="1:5">
      <c r="A15" t="s">
        <v>2466</v>
      </c>
      <c r="B15" s="5" t="s">
        <v>2466</v>
      </c>
      <c r="D15" s="5" t="s">
        <v>3494</v>
      </c>
      <c r="E15" t="s">
        <v>923</v>
      </c>
    </row>
    <row r="16" spans="1:5">
      <c r="A16" t="s">
        <v>1932</v>
      </c>
      <c r="B16" s="5" t="s">
        <v>2466</v>
      </c>
      <c r="D16" s="5" t="s">
        <v>3493</v>
      </c>
      <c r="E16" t="s">
        <v>3259</v>
      </c>
    </row>
    <row r="17" spans="1:5">
      <c r="A17" t="s">
        <v>2843</v>
      </c>
      <c r="B17" s="5" t="s">
        <v>2466</v>
      </c>
      <c r="D17" s="5" t="s">
        <v>356</v>
      </c>
      <c r="E17" t="s">
        <v>1228</v>
      </c>
    </row>
    <row r="18" spans="1:5">
      <c r="A18" t="s">
        <v>589</v>
      </c>
      <c r="B18" s="5" t="s">
        <v>2466</v>
      </c>
      <c r="D18" t="s">
        <v>356</v>
      </c>
      <c r="E18" t="s">
        <v>356</v>
      </c>
    </row>
    <row r="19" spans="1:5">
      <c r="A19" t="s">
        <v>1088</v>
      </c>
      <c r="B19" s="5" t="s">
        <v>2466</v>
      </c>
      <c r="D19" t="s">
        <v>356</v>
      </c>
      <c r="E19" t="s">
        <v>356</v>
      </c>
    </row>
    <row r="20" spans="1:5">
      <c r="A20" t="s">
        <v>1466</v>
      </c>
      <c r="B20" s="5" t="s">
        <v>2466</v>
      </c>
      <c r="D20" t="s">
        <v>356</v>
      </c>
      <c r="E20" t="s">
        <v>356</v>
      </c>
    </row>
    <row r="21" spans="1:5">
      <c r="A21" t="s">
        <v>1088</v>
      </c>
      <c r="B21" s="5" t="s">
        <v>2466</v>
      </c>
      <c r="D21" t="s">
        <v>356</v>
      </c>
      <c r="E21" t="s">
        <v>356</v>
      </c>
    </row>
    <row r="22" spans="1:5">
      <c r="A22" t="s">
        <v>1088</v>
      </c>
      <c r="B22" s="5" t="s">
        <v>2466</v>
      </c>
      <c r="D22" t="s">
        <v>356</v>
      </c>
      <c r="E22" t="s">
        <v>356</v>
      </c>
    </row>
    <row r="23" spans="1:5">
      <c r="A23" t="s">
        <v>1790</v>
      </c>
      <c r="B23" s="5" t="s">
        <v>2466</v>
      </c>
      <c r="D23" t="s">
        <v>356</v>
      </c>
      <c r="E23" t="s">
        <v>1358</v>
      </c>
    </row>
    <row r="24" spans="1:5">
      <c r="A24" t="s">
        <v>2662</v>
      </c>
      <c r="B24" s="5" t="s">
        <v>2466</v>
      </c>
      <c r="D24" t="s">
        <v>356</v>
      </c>
      <c r="E24" t="s">
        <v>1913</v>
      </c>
    </row>
    <row r="25" spans="1:5">
      <c r="A25" t="s">
        <v>2269</v>
      </c>
      <c r="B25" s="5" t="s">
        <v>2466</v>
      </c>
      <c r="D25" t="s">
        <v>356</v>
      </c>
      <c r="E25" t="s">
        <v>2515</v>
      </c>
    </row>
    <row r="26" spans="1:5">
      <c r="A26" t="s">
        <v>2633</v>
      </c>
      <c r="B26" s="5" t="s">
        <v>2466</v>
      </c>
      <c r="D26" t="s">
        <v>356</v>
      </c>
      <c r="E26" t="s">
        <v>1170</v>
      </c>
    </row>
    <row r="27" spans="1:5">
      <c r="A27" t="s">
        <v>1626</v>
      </c>
      <c r="B27" s="5" t="s">
        <v>2466</v>
      </c>
      <c r="D27" t="s">
        <v>356</v>
      </c>
      <c r="E27" t="s">
        <v>2057</v>
      </c>
    </row>
    <row r="28" spans="1:5">
      <c r="A28" t="s">
        <v>3325</v>
      </c>
      <c r="B28" s="5" t="s">
        <v>2466</v>
      </c>
      <c r="D28" t="s">
        <v>356</v>
      </c>
      <c r="E28" t="s">
        <v>2018</v>
      </c>
    </row>
    <row r="29" spans="1:5">
      <c r="A29" t="s">
        <v>2121</v>
      </c>
      <c r="B29" s="5" t="s">
        <v>2466</v>
      </c>
      <c r="D29" t="s">
        <v>356</v>
      </c>
      <c r="E29" t="s">
        <v>2018</v>
      </c>
    </row>
    <row r="30" spans="1:5">
      <c r="A30" t="s">
        <v>2121</v>
      </c>
      <c r="B30" s="5" t="s">
        <v>2466</v>
      </c>
      <c r="D30" t="s">
        <v>3469</v>
      </c>
      <c r="E30" t="s">
        <v>3469</v>
      </c>
    </row>
    <row r="31" spans="1:5">
      <c r="A31" t="s">
        <v>2236</v>
      </c>
      <c r="B31" t="s">
        <v>2236</v>
      </c>
      <c r="D31" t="s">
        <v>422</v>
      </c>
      <c r="E31" t="s">
        <v>422</v>
      </c>
    </row>
    <row r="32" spans="1:5">
      <c r="A32" t="s">
        <v>2506</v>
      </c>
      <c r="B32" t="s">
        <v>2506</v>
      </c>
      <c r="D32" s="5" t="s">
        <v>3487</v>
      </c>
      <c r="E32" t="s">
        <v>377</v>
      </c>
    </row>
    <row r="33" spans="1:5">
      <c r="A33" t="s">
        <v>1806</v>
      </c>
      <c r="B33" t="s">
        <v>136</v>
      </c>
      <c r="D33" s="5" t="s">
        <v>3487</v>
      </c>
      <c r="E33" t="s">
        <v>3355</v>
      </c>
    </row>
    <row r="34" spans="1:5">
      <c r="A34" t="s">
        <v>136</v>
      </c>
      <c r="B34" t="s">
        <v>136</v>
      </c>
      <c r="D34" s="5" t="s">
        <v>3487</v>
      </c>
      <c r="E34" t="s">
        <v>1705</v>
      </c>
    </row>
    <row r="35" spans="1:5">
      <c r="A35" t="s">
        <v>136</v>
      </c>
      <c r="B35" t="s">
        <v>136</v>
      </c>
      <c r="D35" s="5" t="s">
        <v>3487</v>
      </c>
      <c r="E35" t="s">
        <v>542</v>
      </c>
    </row>
    <row r="36" spans="1:5">
      <c r="A36" t="s">
        <v>331</v>
      </c>
      <c r="B36" t="s">
        <v>331</v>
      </c>
      <c r="D36" s="5" t="s">
        <v>3487</v>
      </c>
      <c r="E36" t="s">
        <v>542</v>
      </c>
    </row>
    <row r="37" spans="1:5">
      <c r="A37" t="s">
        <v>1581</v>
      </c>
      <c r="B37" t="s">
        <v>1581</v>
      </c>
      <c r="D37" s="5" t="s">
        <v>3487</v>
      </c>
      <c r="E37" t="s">
        <v>542</v>
      </c>
    </row>
    <row r="38" spans="1:5">
      <c r="A38" t="s">
        <v>1769</v>
      </c>
      <c r="B38" t="s">
        <v>1769</v>
      </c>
      <c r="D38" s="5" t="s">
        <v>3487</v>
      </c>
      <c r="E38" t="s">
        <v>542</v>
      </c>
    </row>
    <row r="39" spans="1:5">
      <c r="A39" t="s">
        <v>112</v>
      </c>
      <c r="B39" t="s">
        <v>112</v>
      </c>
      <c r="D39" s="5" t="s">
        <v>3487</v>
      </c>
      <c r="E39" t="s">
        <v>542</v>
      </c>
    </row>
    <row r="40" spans="1:5">
      <c r="A40" t="s">
        <v>3397</v>
      </c>
      <c r="B40" t="s">
        <v>3397</v>
      </c>
      <c r="D40" s="5" t="s">
        <v>3487</v>
      </c>
      <c r="E40" t="s">
        <v>542</v>
      </c>
    </row>
    <row r="41" spans="1:5">
      <c r="A41" t="s">
        <v>2641</v>
      </c>
      <c r="B41" t="s">
        <v>2641</v>
      </c>
      <c r="D41" s="5" t="s">
        <v>3487</v>
      </c>
      <c r="E41" t="s">
        <v>1859</v>
      </c>
    </row>
    <row r="42" spans="1:5">
      <c r="A42" t="s">
        <v>2235</v>
      </c>
      <c r="B42" t="s">
        <v>2235</v>
      </c>
      <c r="D42" t="s">
        <v>157</v>
      </c>
      <c r="E42" t="s">
        <v>1128</v>
      </c>
    </row>
    <row r="43" spans="1:5">
      <c r="A43" t="s">
        <v>948</v>
      </c>
      <c r="B43" t="s">
        <v>948</v>
      </c>
      <c r="D43" t="s">
        <v>157</v>
      </c>
      <c r="E43" t="s">
        <v>1128</v>
      </c>
    </row>
    <row r="44" spans="1:5">
      <c r="A44" t="s">
        <v>363</v>
      </c>
      <c r="B44" t="s">
        <v>363</v>
      </c>
      <c r="D44" t="s">
        <v>157</v>
      </c>
      <c r="E44" t="s">
        <v>1128</v>
      </c>
    </row>
    <row r="45" spans="1:5">
      <c r="A45" t="s">
        <v>3073</v>
      </c>
      <c r="B45" t="s">
        <v>3073</v>
      </c>
      <c r="D45" t="s">
        <v>157</v>
      </c>
      <c r="E45" t="s">
        <v>157</v>
      </c>
    </row>
    <row r="46" spans="1:5">
      <c r="A46" t="s">
        <v>495</v>
      </c>
      <c r="B46" t="s">
        <v>495</v>
      </c>
      <c r="D46" t="s">
        <v>157</v>
      </c>
      <c r="E46" t="s">
        <v>157</v>
      </c>
    </row>
    <row r="47" spans="1:5">
      <c r="A47" t="s">
        <v>1695</v>
      </c>
      <c r="B47" t="s">
        <v>1695</v>
      </c>
      <c r="D47" t="s">
        <v>157</v>
      </c>
      <c r="E47" t="s">
        <v>157</v>
      </c>
    </row>
    <row r="48" spans="1:5">
      <c r="A48" t="s">
        <v>1962</v>
      </c>
      <c r="B48" t="s">
        <v>1962</v>
      </c>
      <c r="D48" t="s">
        <v>157</v>
      </c>
      <c r="E48" t="s">
        <v>157</v>
      </c>
    </row>
    <row r="49" spans="1:5">
      <c r="A49" t="s">
        <v>301</v>
      </c>
      <c r="B49" t="s">
        <v>301</v>
      </c>
      <c r="D49" t="s">
        <v>157</v>
      </c>
      <c r="E49" t="s">
        <v>2019</v>
      </c>
    </row>
    <row r="50" spans="1:5">
      <c r="A50" t="s">
        <v>957</v>
      </c>
      <c r="B50" t="s">
        <v>957</v>
      </c>
      <c r="D50" t="s">
        <v>157</v>
      </c>
      <c r="E50" t="s">
        <v>157</v>
      </c>
    </row>
    <row r="51" spans="1:5">
      <c r="A51" t="s">
        <v>410</v>
      </c>
      <c r="B51" t="s">
        <v>410</v>
      </c>
      <c r="D51" t="s">
        <v>157</v>
      </c>
      <c r="E51" t="s">
        <v>3377</v>
      </c>
    </row>
    <row r="52" spans="1:5">
      <c r="A52" t="s">
        <v>410</v>
      </c>
      <c r="B52" t="s">
        <v>410</v>
      </c>
      <c r="D52" t="s">
        <v>157</v>
      </c>
      <c r="E52" t="s">
        <v>510</v>
      </c>
    </row>
    <row r="53" spans="1:5">
      <c r="A53" t="s">
        <v>2617</v>
      </c>
      <c r="B53" t="s">
        <v>2617</v>
      </c>
      <c r="D53" t="s">
        <v>2813</v>
      </c>
      <c r="E53" t="s">
        <v>2813</v>
      </c>
    </row>
    <row r="54" spans="1:5">
      <c r="A54" t="s">
        <v>1839</v>
      </c>
      <c r="B54" t="s">
        <v>1839</v>
      </c>
      <c r="D54" t="s">
        <v>2813</v>
      </c>
      <c r="E54" t="s">
        <v>2610</v>
      </c>
    </row>
    <row r="55" spans="1:5">
      <c r="A55" t="s">
        <v>1618</v>
      </c>
      <c r="B55" t="s">
        <v>1618</v>
      </c>
      <c r="D55" t="s">
        <v>964</v>
      </c>
      <c r="E55" t="s">
        <v>964</v>
      </c>
    </row>
    <row r="56" spans="1:5">
      <c r="A56" t="s">
        <v>2965</v>
      </c>
      <c r="B56" t="s">
        <v>2965</v>
      </c>
      <c r="D56" t="s">
        <v>964</v>
      </c>
      <c r="E56" t="s">
        <v>964</v>
      </c>
    </row>
    <row r="57" spans="1:5">
      <c r="A57" t="s">
        <v>1089</v>
      </c>
      <c r="B57" t="s">
        <v>1089</v>
      </c>
      <c r="D57" t="s">
        <v>964</v>
      </c>
      <c r="E57" t="s">
        <v>964</v>
      </c>
    </row>
    <row r="58" spans="1:5">
      <c r="A58" t="s">
        <v>764</v>
      </c>
      <c r="B58" t="s">
        <v>764</v>
      </c>
      <c r="D58" t="s">
        <v>1214</v>
      </c>
      <c r="E58" t="s">
        <v>1214</v>
      </c>
    </row>
    <row r="59" spans="1:5">
      <c r="A59" t="s">
        <v>680</v>
      </c>
      <c r="B59" t="s">
        <v>680</v>
      </c>
      <c r="D59" t="s">
        <v>3069</v>
      </c>
      <c r="E59" t="s">
        <v>3069</v>
      </c>
    </row>
    <row r="60" spans="1:5">
      <c r="A60" t="s">
        <v>356</v>
      </c>
      <c r="B60" t="s">
        <v>356</v>
      </c>
      <c r="D60" t="s">
        <v>3481</v>
      </c>
      <c r="E60" t="s">
        <v>2626</v>
      </c>
    </row>
    <row r="61" spans="1:5">
      <c r="A61" t="s">
        <v>356</v>
      </c>
      <c r="B61" t="s">
        <v>356</v>
      </c>
      <c r="D61" t="s">
        <v>3481</v>
      </c>
      <c r="E61" t="s">
        <v>722</v>
      </c>
    </row>
    <row r="62" spans="1:5">
      <c r="A62" t="s">
        <v>1767</v>
      </c>
      <c r="B62" t="s">
        <v>356</v>
      </c>
      <c r="D62" t="s">
        <v>3481</v>
      </c>
      <c r="E62" t="s">
        <v>1224</v>
      </c>
    </row>
    <row r="63" spans="1:5">
      <c r="A63" t="s">
        <v>356</v>
      </c>
      <c r="B63" t="s">
        <v>356</v>
      </c>
      <c r="D63" t="s">
        <v>3481</v>
      </c>
      <c r="E63" t="s">
        <v>2556</v>
      </c>
    </row>
    <row r="64" spans="1:5">
      <c r="A64" t="s">
        <v>356</v>
      </c>
      <c r="B64" t="s">
        <v>356</v>
      </c>
      <c r="D64" t="s">
        <v>3481</v>
      </c>
      <c r="E64" t="s">
        <v>2556</v>
      </c>
    </row>
    <row r="65" spans="1:5">
      <c r="A65" t="s">
        <v>356</v>
      </c>
      <c r="B65" t="s">
        <v>356</v>
      </c>
      <c r="D65" t="s">
        <v>3481</v>
      </c>
      <c r="E65" t="s">
        <v>1080</v>
      </c>
    </row>
    <row r="66" spans="1:5">
      <c r="A66" t="s">
        <v>356</v>
      </c>
      <c r="B66" t="s">
        <v>356</v>
      </c>
      <c r="D66" t="s">
        <v>3481</v>
      </c>
      <c r="E66" t="s">
        <v>1080</v>
      </c>
    </row>
    <row r="67" spans="1:5">
      <c r="A67" t="s">
        <v>356</v>
      </c>
      <c r="B67" t="s">
        <v>356</v>
      </c>
      <c r="D67" t="s">
        <v>3481</v>
      </c>
      <c r="E67" t="s">
        <v>346</v>
      </c>
    </row>
    <row r="68" spans="1:5">
      <c r="A68" t="s">
        <v>280</v>
      </c>
      <c r="B68" t="s">
        <v>356</v>
      </c>
      <c r="D68" t="s">
        <v>3470</v>
      </c>
      <c r="E68" t="s">
        <v>3470</v>
      </c>
    </row>
    <row r="69" spans="1:5">
      <c r="A69" t="s">
        <v>1441</v>
      </c>
      <c r="B69" t="s">
        <v>356</v>
      </c>
      <c r="D69" t="s">
        <v>1079</v>
      </c>
      <c r="E69" t="s">
        <v>1079</v>
      </c>
    </row>
    <row r="70" spans="1:5">
      <c r="A70" t="s">
        <v>1584</v>
      </c>
      <c r="B70" t="s">
        <v>356</v>
      </c>
      <c r="D70" t="s">
        <v>1190</v>
      </c>
      <c r="E70" t="s">
        <v>1190</v>
      </c>
    </row>
    <row r="71" spans="1:5">
      <c r="A71" t="s">
        <v>1967</v>
      </c>
      <c r="B71" t="s">
        <v>356</v>
      </c>
      <c r="D71" t="s">
        <v>1555</v>
      </c>
      <c r="E71" t="s">
        <v>1555</v>
      </c>
    </row>
    <row r="72" spans="1:5">
      <c r="A72" t="s">
        <v>2295</v>
      </c>
      <c r="B72" t="s">
        <v>356</v>
      </c>
      <c r="D72" t="s">
        <v>757</v>
      </c>
      <c r="E72" t="s">
        <v>757</v>
      </c>
    </row>
    <row r="73" spans="1:5">
      <c r="A73" t="s">
        <v>1218</v>
      </c>
      <c r="B73" t="s">
        <v>356</v>
      </c>
      <c r="D73" t="s">
        <v>654</v>
      </c>
      <c r="E73" t="s">
        <v>654</v>
      </c>
    </row>
    <row r="74" spans="1:5">
      <c r="A74" t="s">
        <v>476</v>
      </c>
      <c r="B74" t="s">
        <v>356</v>
      </c>
      <c r="D74" t="s">
        <v>2286</v>
      </c>
      <c r="E74" t="s">
        <v>2286</v>
      </c>
    </row>
    <row r="75" spans="1:5">
      <c r="A75" t="s">
        <v>1670</v>
      </c>
      <c r="B75" s="5" t="s">
        <v>356</v>
      </c>
      <c r="D75" t="s">
        <v>3199</v>
      </c>
      <c r="E75" t="s">
        <v>3199</v>
      </c>
    </row>
    <row r="76" spans="1:5">
      <c r="A76" t="s">
        <v>2077</v>
      </c>
      <c r="B76" s="5" t="s">
        <v>356</v>
      </c>
      <c r="D76" s="5" t="s">
        <v>332</v>
      </c>
      <c r="E76" t="s">
        <v>332</v>
      </c>
    </row>
    <row r="77" spans="1:5">
      <c r="A77" t="s">
        <v>2844</v>
      </c>
      <c r="B77" t="s">
        <v>2844</v>
      </c>
      <c r="D77" s="5" t="s">
        <v>332</v>
      </c>
      <c r="E77" t="s">
        <v>332</v>
      </c>
    </row>
    <row r="78" spans="1:5">
      <c r="A78" t="s">
        <v>1265</v>
      </c>
      <c r="B78" t="s">
        <v>1265</v>
      </c>
      <c r="D78" s="5" t="s">
        <v>332</v>
      </c>
      <c r="E78" t="s">
        <v>1143</v>
      </c>
    </row>
    <row r="79" spans="1:5">
      <c r="A79" t="s">
        <v>1625</v>
      </c>
      <c r="B79" t="s">
        <v>1625</v>
      </c>
      <c r="D79" s="5" t="s">
        <v>332</v>
      </c>
      <c r="E79" t="s">
        <v>332</v>
      </c>
    </row>
    <row r="80" spans="1:5">
      <c r="A80" t="s">
        <v>1265</v>
      </c>
      <c r="B80" t="s">
        <v>1265</v>
      </c>
      <c r="D80" s="5" t="s">
        <v>332</v>
      </c>
      <c r="E80" t="s">
        <v>332</v>
      </c>
    </row>
    <row r="81" spans="1:5">
      <c r="A81" t="s">
        <v>1625</v>
      </c>
      <c r="B81" t="s">
        <v>1625</v>
      </c>
      <c r="D81" s="5" t="s">
        <v>332</v>
      </c>
      <c r="E81" t="s">
        <v>1143</v>
      </c>
    </row>
    <row r="82" spans="1:5">
      <c r="A82" t="s">
        <v>1625</v>
      </c>
      <c r="B82" t="s">
        <v>1625</v>
      </c>
      <c r="D82" s="5" t="s">
        <v>332</v>
      </c>
      <c r="E82" t="s">
        <v>321</v>
      </c>
    </row>
    <row r="83" spans="1:5">
      <c r="A83" t="s">
        <v>1625</v>
      </c>
      <c r="B83" t="s">
        <v>1625</v>
      </c>
      <c r="D83" s="5" t="s">
        <v>332</v>
      </c>
      <c r="E83" t="s">
        <v>332</v>
      </c>
    </row>
    <row r="84" spans="1:5">
      <c r="A84" t="s">
        <v>2044</v>
      </c>
      <c r="B84" t="s">
        <v>2044</v>
      </c>
      <c r="D84" s="5" t="s">
        <v>332</v>
      </c>
      <c r="E84" t="s">
        <v>1143</v>
      </c>
    </row>
    <row r="85" spans="1:5">
      <c r="A85" t="s">
        <v>648</v>
      </c>
      <c r="B85" t="s">
        <v>648</v>
      </c>
      <c r="D85" s="5" t="s">
        <v>332</v>
      </c>
      <c r="E85" t="s">
        <v>332</v>
      </c>
    </row>
    <row r="86" spans="1:5">
      <c r="A86" t="s">
        <v>362</v>
      </c>
      <c r="B86" t="s">
        <v>362</v>
      </c>
      <c r="D86" s="5" t="s">
        <v>332</v>
      </c>
      <c r="E86" s="5" t="s">
        <v>3492</v>
      </c>
    </row>
    <row r="87" spans="1:5">
      <c r="A87" t="s">
        <v>377</v>
      </c>
      <c r="B87" s="5" t="s">
        <v>3487</v>
      </c>
      <c r="D87" s="5" t="s">
        <v>332</v>
      </c>
      <c r="E87" t="s">
        <v>1405</v>
      </c>
    </row>
    <row r="88" spans="1:5">
      <c r="A88" t="s">
        <v>377</v>
      </c>
      <c r="B88" s="5" t="s">
        <v>3487</v>
      </c>
      <c r="D88" s="5" t="s">
        <v>332</v>
      </c>
      <c r="E88" t="s">
        <v>2651</v>
      </c>
    </row>
    <row r="89" spans="1:5">
      <c r="A89" t="s">
        <v>377</v>
      </c>
      <c r="B89" s="5" t="s">
        <v>3487</v>
      </c>
      <c r="D89" s="5" t="s">
        <v>332</v>
      </c>
      <c r="E89" t="s">
        <v>3258</v>
      </c>
    </row>
    <row r="90" spans="1:5">
      <c r="A90" t="s">
        <v>377</v>
      </c>
      <c r="B90" s="5" t="s">
        <v>3487</v>
      </c>
      <c r="D90" t="s">
        <v>786</v>
      </c>
      <c r="E90" t="s">
        <v>786</v>
      </c>
    </row>
    <row r="91" spans="1:5">
      <c r="A91" t="s">
        <v>377</v>
      </c>
      <c r="B91" s="5" t="s">
        <v>3487</v>
      </c>
      <c r="D91" t="s">
        <v>786</v>
      </c>
      <c r="E91" t="s">
        <v>786</v>
      </c>
    </row>
    <row r="92" spans="1:5">
      <c r="A92" t="s">
        <v>377</v>
      </c>
      <c r="B92" s="5" t="s">
        <v>3487</v>
      </c>
      <c r="D92" t="s">
        <v>786</v>
      </c>
      <c r="E92" t="s">
        <v>786</v>
      </c>
    </row>
    <row r="93" spans="1:5">
      <c r="A93" t="s">
        <v>3035</v>
      </c>
      <c r="B93" s="5" t="s">
        <v>3487</v>
      </c>
      <c r="D93" t="s">
        <v>786</v>
      </c>
      <c r="E93" t="s">
        <v>786</v>
      </c>
    </row>
    <row r="94" spans="1:5">
      <c r="A94" t="s">
        <v>3342</v>
      </c>
      <c r="B94" s="5" t="s">
        <v>3487</v>
      </c>
      <c r="D94" s="5" t="s">
        <v>786</v>
      </c>
      <c r="E94" t="s">
        <v>889</v>
      </c>
    </row>
    <row r="95" spans="1:5">
      <c r="A95" t="s">
        <v>542</v>
      </c>
      <c r="B95" s="5" t="s">
        <v>3487</v>
      </c>
      <c r="D95" t="s">
        <v>1870</v>
      </c>
      <c r="E95" t="s">
        <v>1870</v>
      </c>
    </row>
    <row r="96" spans="1:5">
      <c r="A96" t="s">
        <v>542</v>
      </c>
      <c r="B96" s="5" t="s">
        <v>3487</v>
      </c>
      <c r="D96" t="s">
        <v>577</v>
      </c>
      <c r="E96" t="s">
        <v>577</v>
      </c>
    </row>
    <row r="97" spans="1:5">
      <c r="A97" t="s">
        <v>542</v>
      </c>
      <c r="B97" s="5" t="s">
        <v>3487</v>
      </c>
      <c r="D97" t="s">
        <v>577</v>
      </c>
      <c r="E97" t="s">
        <v>618</v>
      </c>
    </row>
    <row r="98" spans="1:5">
      <c r="A98" t="s">
        <v>542</v>
      </c>
      <c r="B98" s="5" t="s">
        <v>3487</v>
      </c>
      <c r="D98" t="s">
        <v>577</v>
      </c>
      <c r="E98" t="s">
        <v>643</v>
      </c>
    </row>
    <row r="99" spans="1:5">
      <c r="A99" t="s">
        <v>542</v>
      </c>
      <c r="B99" s="5" t="s">
        <v>3487</v>
      </c>
      <c r="D99" t="s">
        <v>577</v>
      </c>
      <c r="E99" t="s">
        <v>577</v>
      </c>
    </row>
    <row r="100" spans="1:5">
      <c r="A100" t="s">
        <v>715</v>
      </c>
      <c r="B100" s="5" t="s">
        <v>3487</v>
      </c>
      <c r="D100" t="s">
        <v>577</v>
      </c>
      <c r="E100" t="s">
        <v>577</v>
      </c>
    </row>
    <row r="101" spans="1:5">
      <c r="A101" t="s">
        <v>715</v>
      </c>
      <c r="B101" s="5" t="s">
        <v>3487</v>
      </c>
      <c r="D101" t="s">
        <v>577</v>
      </c>
      <c r="E101" t="s">
        <v>643</v>
      </c>
    </row>
    <row r="102" spans="1:5">
      <c r="A102" t="s">
        <v>715</v>
      </c>
      <c r="B102" s="5" t="s">
        <v>3487</v>
      </c>
      <c r="D102" t="s">
        <v>577</v>
      </c>
      <c r="E102" t="s">
        <v>577</v>
      </c>
    </row>
    <row r="103" spans="1:5">
      <c r="A103" t="s">
        <v>542</v>
      </c>
      <c r="B103" s="5" t="s">
        <v>3487</v>
      </c>
      <c r="D103" t="s">
        <v>577</v>
      </c>
      <c r="E103" t="s">
        <v>577</v>
      </c>
    </row>
    <row r="104" spans="1:5">
      <c r="A104" t="s">
        <v>542</v>
      </c>
      <c r="B104" s="5" t="s">
        <v>3487</v>
      </c>
      <c r="D104" t="s">
        <v>577</v>
      </c>
      <c r="E104" t="s">
        <v>577</v>
      </c>
    </row>
    <row r="105" spans="1:5">
      <c r="A105" t="s">
        <v>542</v>
      </c>
      <c r="B105" s="5" t="s">
        <v>3487</v>
      </c>
      <c r="D105" t="s">
        <v>577</v>
      </c>
      <c r="E105" t="s">
        <v>577</v>
      </c>
    </row>
    <row r="106" spans="1:5">
      <c r="A106" t="s">
        <v>542</v>
      </c>
      <c r="B106" s="5" t="s">
        <v>3487</v>
      </c>
      <c r="D106" t="s">
        <v>577</v>
      </c>
      <c r="E106" t="s">
        <v>577</v>
      </c>
    </row>
    <row r="107" spans="1:5">
      <c r="A107" t="s">
        <v>715</v>
      </c>
      <c r="B107" s="5" t="s">
        <v>3487</v>
      </c>
      <c r="D107" t="s">
        <v>577</v>
      </c>
      <c r="E107" t="s">
        <v>577</v>
      </c>
    </row>
    <row r="108" spans="1:5">
      <c r="A108" t="s">
        <v>542</v>
      </c>
      <c r="B108" s="5" t="s">
        <v>3487</v>
      </c>
      <c r="D108" t="s">
        <v>577</v>
      </c>
      <c r="E108" t="s">
        <v>618</v>
      </c>
    </row>
    <row r="109" spans="1:5">
      <c r="A109" t="s">
        <v>542</v>
      </c>
      <c r="B109" s="5" t="s">
        <v>3487</v>
      </c>
      <c r="D109" t="s">
        <v>577</v>
      </c>
      <c r="E109" t="s">
        <v>577</v>
      </c>
    </row>
    <row r="110" spans="1:5">
      <c r="A110" t="s">
        <v>715</v>
      </c>
      <c r="B110" s="5" t="s">
        <v>3487</v>
      </c>
      <c r="D110" t="s">
        <v>577</v>
      </c>
      <c r="E110" t="s">
        <v>577</v>
      </c>
    </row>
    <row r="111" spans="1:5">
      <c r="A111" t="s">
        <v>542</v>
      </c>
      <c r="B111" s="5" t="s">
        <v>3487</v>
      </c>
      <c r="D111" t="s">
        <v>577</v>
      </c>
      <c r="E111" t="s">
        <v>618</v>
      </c>
    </row>
    <row r="112" spans="1:5">
      <c r="A112" t="s">
        <v>542</v>
      </c>
      <c r="B112" s="5" t="s">
        <v>3487</v>
      </c>
      <c r="D112" t="s">
        <v>577</v>
      </c>
      <c r="E112" t="s">
        <v>625</v>
      </c>
    </row>
    <row r="113" spans="1:5">
      <c r="A113" t="s">
        <v>1705</v>
      </c>
      <c r="B113" s="5" t="s">
        <v>3487</v>
      </c>
      <c r="D113" t="s">
        <v>577</v>
      </c>
      <c r="E113" t="s">
        <v>2384</v>
      </c>
    </row>
    <row r="114" spans="1:5">
      <c r="A114" t="s">
        <v>542</v>
      </c>
      <c r="B114" s="5" t="s">
        <v>3487</v>
      </c>
      <c r="D114" t="s">
        <v>577</v>
      </c>
      <c r="E114" t="s">
        <v>1429</v>
      </c>
    </row>
    <row r="115" spans="1:5">
      <c r="A115" t="s">
        <v>715</v>
      </c>
      <c r="B115" s="5" t="s">
        <v>3487</v>
      </c>
      <c r="D115" t="s">
        <v>577</v>
      </c>
      <c r="E115" t="s">
        <v>2182</v>
      </c>
    </row>
    <row r="116" spans="1:5">
      <c r="A116" t="s">
        <v>542</v>
      </c>
      <c r="B116" s="5" t="s">
        <v>3487</v>
      </c>
      <c r="D116" t="s">
        <v>577</v>
      </c>
      <c r="E116" t="s">
        <v>3231</v>
      </c>
    </row>
    <row r="117" spans="1:5">
      <c r="A117" t="s">
        <v>1931</v>
      </c>
      <c r="B117" s="5" t="s">
        <v>3487</v>
      </c>
      <c r="D117" t="s">
        <v>577</v>
      </c>
      <c r="E117" t="s">
        <v>707</v>
      </c>
    </row>
    <row r="118" spans="1:5">
      <c r="A118" t="s">
        <v>979</v>
      </c>
      <c r="B118" s="5" t="s">
        <v>3487</v>
      </c>
      <c r="D118" t="s">
        <v>577</v>
      </c>
      <c r="E118" t="s">
        <v>2330</v>
      </c>
    </row>
    <row r="119" spans="1:5">
      <c r="A119" t="s">
        <v>1488</v>
      </c>
      <c r="B119" s="5" t="s">
        <v>3487</v>
      </c>
      <c r="D119" t="s">
        <v>2141</v>
      </c>
      <c r="E119" t="s">
        <v>2141</v>
      </c>
    </row>
    <row r="120" spans="1:5">
      <c r="A120" t="s">
        <v>2146</v>
      </c>
      <c r="B120" s="5" t="s">
        <v>3487</v>
      </c>
      <c r="D120" t="s">
        <v>2366</v>
      </c>
      <c r="E120" t="s">
        <v>2366</v>
      </c>
    </row>
    <row r="121" spans="1:5">
      <c r="A121" t="s">
        <v>2377</v>
      </c>
      <c r="B121" t="s">
        <v>2377</v>
      </c>
      <c r="D121" t="s">
        <v>2529</v>
      </c>
      <c r="E121" t="s">
        <v>2529</v>
      </c>
    </row>
    <row r="122" spans="1:5">
      <c r="A122" t="s">
        <v>3448</v>
      </c>
      <c r="B122" t="s">
        <v>3448</v>
      </c>
      <c r="D122" t="s">
        <v>156</v>
      </c>
      <c r="E122" t="s">
        <v>156</v>
      </c>
    </row>
    <row r="123" spans="1:5">
      <c r="A123" t="s">
        <v>394</v>
      </c>
      <c r="B123" t="s">
        <v>394</v>
      </c>
      <c r="D123" t="s">
        <v>705</v>
      </c>
      <c r="E123" t="s">
        <v>705</v>
      </c>
    </row>
    <row r="124" spans="1:5">
      <c r="A124" t="s">
        <v>394</v>
      </c>
      <c r="B124" t="s">
        <v>394</v>
      </c>
      <c r="D124" t="s">
        <v>2782</v>
      </c>
      <c r="E124" t="s">
        <v>2782</v>
      </c>
    </row>
    <row r="125" spans="1:5">
      <c r="A125" t="s">
        <v>157</v>
      </c>
      <c r="B125" t="s">
        <v>157</v>
      </c>
      <c r="D125" t="s">
        <v>2345</v>
      </c>
      <c r="E125" t="s">
        <v>2345</v>
      </c>
    </row>
    <row r="126" spans="1:5">
      <c r="A126" t="s">
        <v>157</v>
      </c>
      <c r="B126" t="s">
        <v>157</v>
      </c>
      <c r="D126" t="s">
        <v>1563</v>
      </c>
      <c r="E126" t="s">
        <v>1563</v>
      </c>
    </row>
    <row r="127" spans="1:5">
      <c r="A127" t="s">
        <v>157</v>
      </c>
      <c r="B127" t="s">
        <v>157</v>
      </c>
      <c r="D127" t="s">
        <v>1111</v>
      </c>
      <c r="E127" t="s">
        <v>1111</v>
      </c>
    </row>
    <row r="128" spans="1:5">
      <c r="A128" t="s">
        <v>157</v>
      </c>
      <c r="B128" t="s">
        <v>157</v>
      </c>
      <c r="D128" t="s">
        <v>3177</v>
      </c>
      <c r="E128" t="s">
        <v>3177</v>
      </c>
    </row>
    <row r="129" spans="1:5">
      <c r="A129" t="s">
        <v>157</v>
      </c>
      <c r="B129" t="s">
        <v>157</v>
      </c>
      <c r="D129" t="s">
        <v>2010</v>
      </c>
      <c r="E129" t="s">
        <v>2010</v>
      </c>
    </row>
    <row r="130" spans="1:5">
      <c r="A130" t="s">
        <v>394</v>
      </c>
      <c r="B130" t="s">
        <v>394</v>
      </c>
      <c r="D130" t="s">
        <v>3271</v>
      </c>
      <c r="E130" t="s">
        <v>3271</v>
      </c>
    </row>
    <row r="131" spans="1:5">
      <c r="A131" t="s">
        <v>394</v>
      </c>
      <c r="B131" t="s">
        <v>394</v>
      </c>
      <c r="D131" t="s">
        <v>3260</v>
      </c>
      <c r="E131" t="s">
        <v>3260</v>
      </c>
    </row>
    <row r="132" spans="1:5">
      <c r="A132" t="s">
        <v>394</v>
      </c>
      <c r="B132" t="s">
        <v>394</v>
      </c>
      <c r="D132" t="s">
        <v>2873</v>
      </c>
      <c r="E132" t="s">
        <v>2873</v>
      </c>
    </row>
    <row r="133" spans="1:5">
      <c r="A133" t="s">
        <v>3011</v>
      </c>
      <c r="B133" t="s">
        <v>3011</v>
      </c>
      <c r="D133" t="s">
        <v>1903</v>
      </c>
      <c r="E133" t="s">
        <v>1903</v>
      </c>
    </row>
    <row r="134" spans="1:5">
      <c r="A134" t="s">
        <v>1256</v>
      </c>
      <c r="B134" t="s">
        <v>1256</v>
      </c>
      <c r="D134" t="s">
        <v>1942</v>
      </c>
      <c r="E134" t="s">
        <v>1942</v>
      </c>
    </row>
    <row r="135" spans="1:5">
      <c r="A135" t="s">
        <v>422</v>
      </c>
      <c r="B135" t="s">
        <v>218</v>
      </c>
      <c r="D135" t="s">
        <v>1943</v>
      </c>
      <c r="E135" t="s">
        <v>1943</v>
      </c>
    </row>
    <row r="136" spans="1:5">
      <c r="A136" t="s">
        <v>422</v>
      </c>
      <c r="B136" t="s">
        <v>218</v>
      </c>
      <c r="D136" t="s">
        <v>1944</v>
      </c>
      <c r="E136" t="s">
        <v>1944</v>
      </c>
    </row>
    <row r="137" spans="1:5">
      <c r="A137" t="s">
        <v>1412</v>
      </c>
      <c r="B137" t="s">
        <v>218</v>
      </c>
      <c r="D137" t="s">
        <v>1989</v>
      </c>
      <c r="E137" t="s">
        <v>1989</v>
      </c>
    </row>
    <row r="138" spans="1:5">
      <c r="A138" t="s">
        <v>452</v>
      </c>
      <c r="B138" t="s">
        <v>218</v>
      </c>
      <c r="D138" t="s">
        <v>3483</v>
      </c>
      <c r="E138" t="s">
        <v>327</v>
      </c>
    </row>
    <row r="139" spans="1:5">
      <c r="A139" t="s">
        <v>452</v>
      </c>
      <c r="B139" t="s">
        <v>218</v>
      </c>
      <c r="D139" t="s">
        <v>3483</v>
      </c>
      <c r="E139" t="s">
        <v>335</v>
      </c>
    </row>
    <row r="140" spans="1:5">
      <c r="A140" t="s">
        <v>443</v>
      </c>
      <c r="B140" t="s">
        <v>218</v>
      </c>
      <c r="D140" t="s">
        <v>3483</v>
      </c>
      <c r="E140" t="s">
        <v>697</v>
      </c>
    </row>
    <row r="141" spans="1:5">
      <c r="A141" t="s">
        <v>290</v>
      </c>
      <c r="B141" t="s">
        <v>218</v>
      </c>
      <c r="D141" t="s">
        <v>3483</v>
      </c>
      <c r="E141" t="s">
        <v>335</v>
      </c>
    </row>
    <row r="142" spans="1:5">
      <c r="A142" t="s">
        <v>290</v>
      </c>
      <c r="B142" t="s">
        <v>218</v>
      </c>
      <c r="D142" t="s">
        <v>3483</v>
      </c>
      <c r="E142" t="s">
        <v>697</v>
      </c>
    </row>
    <row r="143" spans="1:5">
      <c r="A143" t="s">
        <v>2797</v>
      </c>
      <c r="B143" t="s">
        <v>218</v>
      </c>
      <c r="D143" t="s">
        <v>3483</v>
      </c>
      <c r="E143" t="s">
        <v>335</v>
      </c>
    </row>
    <row r="144" spans="1:5">
      <c r="A144" t="s">
        <v>218</v>
      </c>
      <c r="B144" t="s">
        <v>218</v>
      </c>
      <c r="D144" t="s">
        <v>3483</v>
      </c>
      <c r="E144" t="s">
        <v>335</v>
      </c>
    </row>
    <row r="145" spans="1:5">
      <c r="A145" t="s">
        <v>218</v>
      </c>
      <c r="B145" t="s">
        <v>218</v>
      </c>
      <c r="D145" t="s">
        <v>3483</v>
      </c>
      <c r="E145" t="s">
        <v>335</v>
      </c>
    </row>
    <row r="146" spans="1:5">
      <c r="A146" t="s">
        <v>218</v>
      </c>
      <c r="B146" t="s">
        <v>218</v>
      </c>
      <c r="D146" t="s">
        <v>3483</v>
      </c>
      <c r="E146" t="s">
        <v>335</v>
      </c>
    </row>
    <row r="147" spans="1:5">
      <c r="A147" t="s">
        <v>466</v>
      </c>
      <c r="B147" t="s">
        <v>218</v>
      </c>
      <c r="D147" t="s">
        <v>3483</v>
      </c>
      <c r="E147" t="s">
        <v>488</v>
      </c>
    </row>
    <row r="148" spans="1:5">
      <c r="A148" t="s">
        <v>2978</v>
      </c>
      <c r="B148" t="s">
        <v>218</v>
      </c>
      <c r="D148" t="s">
        <v>3483</v>
      </c>
      <c r="E148" t="s">
        <v>131</v>
      </c>
    </row>
    <row r="149" spans="1:5">
      <c r="A149" t="s">
        <v>3072</v>
      </c>
      <c r="B149" t="s">
        <v>218</v>
      </c>
      <c r="D149" t="s">
        <v>3483</v>
      </c>
      <c r="E149" t="s">
        <v>488</v>
      </c>
    </row>
    <row r="150" spans="1:5">
      <c r="A150" t="s">
        <v>2494</v>
      </c>
      <c r="B150" t="s">
        <v>218</v>
      </c>
      <c r="D150" t="s">
        <v>3483</v>
      </c>
      <c r="E150" t="s">
        <v>131</v>
      </c>
    </row>
    <row r="151" spans="1:5">
      <c r="A151" t="s">
        <v>1325</v>
      </c>
      <c r="B151" t="s">
        <v>218</v>
      </c>
      <c r="D151" t="s">
        <v>3483</v>
      </c>
      <c r="E151" t="s">
        <v>131</v>
      </c>
    </row>
    <row r="152" spans="1:5">
      <c r="A152" t="s">
        <v>265</v>
      </c>
      <c r="B152" t="s">
        <v>218</v>
      </c>
      <c r="D152" t="s">
        <v>3483</v>
      </c>
      <c r="E152" t="s">
        <v>131</v>
      </c>
    </row>
    <row r="153" spans="1:5">
      <c r="A153" t="s">
        <v>964</v>
      </c>
      <c r="B153" t="s">
        <v>964</v>
      </c>
      <c r="D153" t="s">
        <v>3483</v>
      </c>
      <c r="E153" t="s">
        <v>488</v>
      </c>
    </row>
    <row r="154" spans="1:5">
      <c r="A154" t="s">
        <v>2535</v>
      </c>
      <c r="B154" t="s">
        <v>2535</v>
      </c>
      <c r="D154" t="s">
        <v>3483</v>
      </c>
      <c r="E154" t="s">
        <v>131</v>
      </c>
    </row>
    <row r="155" spans="1:5">
      <c r="A155" t="s">
        <v>369</v>
      </c>
      <c r="B155" t="s">
        <v>369</v>
      </c>
      <c r="D155" t="s">
        <v>3483</v>
      </c>
      <c r="E155" t="s">
        <v>1129</v>
      </c>
    </row>
    <row r="156" spans="1:5">
      <c r="A156" t="s">
        <v>270</v>
      </c>
      <c r="B156" t="s">
        <v>3481</v>
      </c>
      <c r="D156" t="s">
        <v>3483</v>
      </c>
      <c r="E156" t="s">
        <v>131</v>
      </c>
    </row>
    <row r="157" spans="1:5">
      <c r="A157" t="s">
        <v>270</v>
      </c>
      <c r="B157" t="s">
        <v>3481</v>
      </c>
      <c r="D157" t="s">
        <v>3483</v>
      </c>
      <c r="E157" t="s">
        <v>131</v>
      </c>
    </row>
    <row r="158" spans="1:5">
      <c r="A158" t="s">
        <v>487</v>
      </c>
      <c r="B158" t="s">
        <v>3481</v>
      </c>
      <c r="D158" t="s">
        <v>3483</v>
      </c>
      <c r="E158" t="s">
        <v>1129</v>
      </c>
    </row>
    <row r="159" spans="1:5">
      <c r="A159" t="s">
        <v>487</v>
      </c>
      <c r="B159" t="s">
        <v>3481</v>
      </c>
      <c r="D159" t="s">
        <v>3483</v>
      </c>
      <c r="E159" t="s">
        <v>1407</v>
      </c>
    </row>
    <row r="160" spans="1:5">
      <c r="A160" t="s">
        <v>1059</v>
      </c>
      <c r="B160" t="s">
        <v>3481</v>
      </c>
      <c r="D160" t="s">
        <v>3483</v>
      </c>
      <c r="E160" t="s">
        <v>488</v>
      </c>
    </row>
    <row r="161" spans="1:5">
      <c r="A161" t="s">
        <v>400</v>
      </c>
      <c r="B161" t="s">
        <v>3481</v>
      </c>
      <c r="D161" t="s">
        <v>3483</v>
      </c>
      <c r="E161" t="s">
        <v>801</v>
      </c>
    </row>
    <row r="162" spans="1:5">
      <c r="A162" t="s">
        <v>288</v>
      </c>
      <c r="B162" t="s">
        <v>3481</v>
      </c>
      <c r="D162" t="s">
        <v>3483</v>
      </c>
      <c r="E162" t="s">
        <v>2072</v>
      </c>
    </row>
    <row r="163" spans="1:5">
      <c r="A163" t="s">
        <v>1337</v>
      </c>
      <c r="B163" t="s">
        <v>3481</v>
      </c>
      <c r="D163" t="s">
        <v>3483</v>
      </c>
      <c r="E163" t="s">
        <v>706</v>
      </c>
    </row>
    <row r="164" spans="1:5">
      <c r="A164" t="s">
        <v>3311</v>
      </c>
      <c r="B164" t="s">
        <v>3481</v>
      </c>
      <c r="D164" t="s">
        <v>2183</v>
      </c>
      <c r="E164" t="s">
        <v>2183</v>
      </c>
    </row>
    <row r="165" spans="1:5">
      <c r="A165" t="s">
        <v>722</v>
      </c>
      <c r="B165" t="s">
        <v>3481</v>
      </c>
      <c r="D165" t="s">
        <v>2257</v>
      </c>
      <c r="E165" t="s">
        <v>2257</v>
      </c>
    </row>
    <row r="166" spans="1:5">
      <c r="A166" t="s">
        <v>2536</v>
      </c>
      <c r="B166" t="s">
        <v>3481</v>
      </c>
      <c r="D166" t="s">
        <v>3198</v>
      </c>
      <c r="E166" t="s">
        <v>3198</v>
      </c>
    </row>
    <row r="167" spans="1:5">
      <c r="A167" t="s">
        <v>263</v>
      </c>
      <c r="B167" t="s">
        <v>3481</v>
      </c>
      <c r="D167" t="s">
        <v>779</v>
      </c>
      <c r="E167" t="s">
        <v>779</v>
      </c>
    </row>
    <row r="168" spans="1:5">
      <c r="A168" t="s">
        <v>727</v>
      </c>
      <c r="B168" t="s">
        <v>3481</v>
      </c>
      <c r="D168" t="s">
        <v>3304</v>
      </c>
      <c r="E168" t="s">
        <v>3304</v>
      </c>
    </row>
    <row r="169" spans="1:5">
      <c r="A169" t="s">
        <v>3213</v>
      </c>
      <c r="B169" t="s">
        <v>3481</v>
      </c>
      <c r="D169" s="5" t="s">
        <v>713</v>
      </c>
      <c r="E169" t="s">
        <v>710</v>
      </c>
    </row>
    <row r="170" spans="1:5">
      <c r="A170" t="s">
        <v>1224</v>
      </c>
      <c r="B170" t="s">
        <v>3481</v>
      </c>
      <c r="D170" t="s">
        <v>509</v>
      </c>
      <c r="E170" t="s">
        <v>509</v>
      </c>
    </row>
    <row r="171" spans="1:5">
      <c r="A171" t="s">
        <v>1828</v>
      </c>
      <c r="B171" t="s">
        <v>3481</v>
      </c>
      <c r="D171" t="s">
        <v>509</v>
      </c>
      <c r="E171" t="s">
        <v>1035</v>
      </c>
    </row>
    <row r="172" spans="1:5">
      <c r="A172" t="s">
        <v>3242</v>
      </c>
      <c r="B172" t="s">
        <v>3481</v>
      </c>
      <c r="D172" t="s">
        <v>509</v>
      </c>
      <c r="E172" t="s">
        <v>509</v>
      </c>
    </row>
    <row r="173" spans="1:5">
      <c r="A173" t="s">
        <v>1411</v>
      </c>
      <c r="B173" t="s">
        <v>3481</v>
      </c>
      <c r="D173" t="s">
        <v>509</v>
      </c>
      <c r="E173" t="s">
        <v>1198</v>
      </c>
    </row>
    <row r="174" spans="1:5">
      <c r="A174" t="s">
        <v>1411</v>
      </c>
      <c r="B174" t="s">
        <v>3481</v>
      </c>
      <c r="D174" t="s">
        <v>509</v>
      </c>
      <c r="E174" t="s">
        <v>2557</v>
      </c>
    </row>
    <row r="175" spans="1:5">
      <c r="A175" t="s">
        <v>1799</v>
      </c>
      <c r="B175" t="s">
        <v>3481</v>
      </c>
      <c r="D175" s="5" t="s">
        <v>3502</v>
      </c>
      <c r="E175" t="s">
        <v>1141</v>
      </c>
    </row>
    <row r="176" spans="1:5">
      <c r="A176" t="s">
        <v>3284</v>
      </c>
      <c r="B176" t="s">
        <v>3481</v>
      </c>
      <c r="D176" s="5" t="s">
        <v>3502</v>
      </c>
      <c r="E176" t="s">
        <v>3367</v>
      </c>
    </row>
    <row r="177" spans="1:5">
      <c r="A177" t="s">
        <v>523</v>
      </c>
      <c r="B177" t="s">
        <v>3481</v>
      </c>
      <c r="D177" s="5" t="s">
        <v>3502</v>
      </c>
      <c r="E177" t="s">
        <v>2695</v>
      </c>
    </row>
    <row r="178" spans="1:5">
      <c r="A178" t="s">
        <v>1080</v>
      </c>
      <c r="B178" t="s">
        <v>3481</v>
      </c>
      <c r="D178" s="5" t="s">
        <v>3502</v>
      </c>
      <c r="E178" t="s">
        <v>692</v>
      </c>
    </row>
    <row r="179" spans="1:5">
      <c r="A179" t="s">
        <v>1080</v>
      </c>
      <c r="B179" t="s">
        <v>3481</v>
      </c>
      <c r="D179" s="5" t="s">
        <v>3502</v>
      </c>
      <c r="E179" t="s">
        <v>692</v>
      </c>
    </row>
    <row r="180" spans="1:5">
      <c r="A180" t="s">
        <v>1080</v>
      </c>
      <c r="B180" t="s">
        <v>3481</v>
      </c>
      <c r="D180" s="5" t="s">
        <v>3502</v>
      </c>
      <c r="E180" t="s">
        <v>692</v>
      </c>
    </row>
    <row r="181" spans="1:5">
      <c r="A181" t="s">
        <v>1602</v>
      </c>
      <c r="B181" t="s">
        <v>3481</v>
      </c>
      <c r="D181" s="5" t="s">
        <v>3502</v>
      </c>
      <c r="E181" t="s">
        <v>692</v>
      </c>
    </row>
    <row r="182" spans="1:5">
      <c r="A182" t="s">
        <v>2045</v>
      </c>
      <c r="B182" t="s">
        <v>3481</v>
      </c>
      <c r="D182" s="5" t="s">
        <v>3502</v>
      </c>
      <c r="E182" t="s">
        <v>692</v>
      </c>
    </row>
    <row r="183" spans="1:5">
      <c r="A183" t="s">
        <v>992</v>
      </c>
      <c r="B183" t="s">
        <v>3481</v>
      </c>
      <c r="D183" s="5" t="s">
        <v>3502</v>
      </c>
      <c r="E183" t="s">
        <v>692</v>
      </c>
    </row>
    <row r="184" spans="1:5">
      <c r="A184" t="s">
        <v>992</v>
      </c>
      <c r="B184" t="s">
        <v>3481</v>
      </c>
      <c r="D184" s="5" t="s">
        <v>3502</v>
      </c>
      <c r="E184" t="s">
        <v>181</v>
      </c>
    </row>
    <row r="185" spans="1:5">
      <c r="A185" t="s">
        <v>385</v>
      </c>
      <c r="B185" t="s">
        <v>3481</v>
      </c>
      <c r="D185" s="5" t="s">
        <v>3502</v>
      </c>
      <c r="E185" t="s">
        <v>1039</v>
      </c>
    </row>
    <row r="186" spans="1:5">
      <c r="A186" t="s">
        <v>3432</v>
      </c>
      <c r="B186" t="s">
        <v>3481</v>
      </c>
      <c r="D186" s="5" t="s">
        <v>3502</v>
      </c>
      <c r="E186" t="s">
        <v>1427</v>
      </c>
    </row>
    <row r="187" spans="1:5">
      <c r="A187" t="s">
        <v>346</v>
      </c>
      <c r="B187" t="s">
        <v>3481</v>
      </c>
      <c r="D187" s="5" t="s">
        <v>3502</v>
      </c>
      <c r="E187" t="s">
        <v>2864</v>
      </c>
    </row>
    <row r="188" spans="1:5">
      <c r="A188" t="s">
        <v>313</v>
      </c>
      <c r="B188" t="s">
        <v>3481</v>
      </c>
      <c r="D188" s="5" t="s">
        <v>3502</v>
      </c>
      <c r="E188" t="s">
        <v>1398</v>
      </c>
    </row>
    <row r="189" spans="1:5">
      <c r="A189" t="s">
        <v>1419</v>
      </c>
      <c r="B189" t="s">
        <v>3481</v>
      </c>
      <c r="D189" s="5" t="s">
        <v>3502</v>
      </c>
      <c r="E189" t="s">
        <v>745</v>
      </c>
    </row>
    <row r="190" spans="1:5">
      <c r="A190" t="s">
        <v>2579</v>
      </c>
      <c r="B190" t="s">
        <v>3481</v>
      </c>
      <c r="D190" t="s">
        <v>1835</v>
      </c>
      <c r="E190" t="s">
        <v>1835</v>
      </c>
    </row>
    <row r="191" spans="1:5">
      <c r="A191" t="s">
        <v>2688</v>
      </c>
      <c r="B191" t="s">
        <v>3481</v>
      </c>
      <c r="D191" t="s">
        <v>1176</v>
      </c>
      <c r="E191" t="s">
        <v>1176</v>
      </c>
    </row>
    <row r="192" spans="1:5">
      <c r="A192" t="s">
        <v>3000</v>
      </c>
      <c r="B192" s="5" t="s">
        <v>3481</v>
      </c>
      <c r="D192" t="s">
        <v>758</v>
      </c>
      <c r="E192" t="s">
        <v>758</v>
      </c>
    </row>
    <row r="193" spans="1:5">
      <c r="A193" t="s">
        <v>860</v>
      </c>
      <c r="B193" s="5" t="s">
        <v>3481</v>
      </c>
      <c r="D193" t="s">
        <v>2609</v>
      </c>
      <c r="E193" t="s">
        <v>2609</v>
      </c>
    </row>
    <row r="194" spans="1:5">
      <c r="A194" t="s">
        <v>2991</v>
      </c>
      <c r="B194" t="s">
        <v>2991</v>
      </c>
      <c r="D194" t="s">
        <v>2812</v>
      </c>
      <c r="E194" t="s">
        <v>2812</v>
      </c>
    </row>
    <row r="195" spans="1:5">
      <c r="A195" t="s">
        <v>1713</v>
      </c>
      <c r="B195" s="5" t="s">
        <v>3500</v>
      </c>
      <c r="D195" t="s">
        <v>1102</v>
      </c>
      <c r="E195" t="s">
        <v>1102</v>
      </c>
    </row>
    <row r="196" spans="1:5">
      <c r="A196" t="s">
        <v>956</v>
      </c>
      <c r="B196" s="5" t="s">
        <v>3500</v>
      </c>
      <c r="D196" t="s">
        <v>802</v>
      </c>
      <c r="E196" t="s">
        <v>802</v>
      </c>
    </row>
    <row r="197" spans="1:5">
      <c r="A197" t="s">
        <v>1266</v>
      </c>
      <c r="B197" s="5" t="s">
        <v>3500</v>
      </c>
      <c r="D197" t="s">
        <v>1292</v>
      </c>
      <c r="E197" t="s">
        <v>1292</v>
      </c>
    </row>
    <row r="198" spans="1:5">
      <c r="A198" t="s">
        <v>817</v>
      </c>
      <c r="B198" s="5" t="s">
        <v>3500</v>
      </c>
      <c r="D198" t="s">
        <v>2260</v>
      </c>
      <c r="E198" t="s">
        <v>2260</v>
      </c>
    </row>
    <row r="199" spans="1:5">
      <c r="A199" t="s">
        <v>130</v>
      </c>
      <c r="B199" s="5" t="s">
        <v>3500</v>
      </c>
      <c r="D199" t="s">
        <v>2772</v>
      </c>
      <c r="E199" t="s">
        <v>2772</v>
      </c>
    </row>
    <row r="200" spans="1:5">
      <c r="A200" t="s">
        <v>3419</v>
      </c>
      <c r="B200" s="5" t="s">
        <v>3500</v>
      </c>
      <c r="D200" t="s">
        <v>1229</v>
      </c>
      <c r="E200" t="s">
        <v>1229</v>
      </c>
    </row>
    <row r="201" spans="1:5">
      <c r="A201" t="s">
        <v>2122</v>
      </c>
      <c r="B201" s="5" t="s">
        <v>3500</v>
      </c>
      <c r="D201" t="s">
        <v>533</v>
      </c>
      <c r="E201" t="s">
        <v>533</v>
      </c>
    </row>
    <row r="202" spans="1:5">
      <c r="A202" t="s">
        <v>1516</v>
      </c>
      <c r="B202" s="5" t="s">
        <v>3500</v>
      </c>
      <c r="D202" t="s">
        <v>1399</v>
      </c>
      <c r="E202" t="s">
        <v>1399</v>
      </c>
    </row>
    <row r="203" spans="1:5">
      <c r="A203" t="s">
        <v>535</v>
      </c>
      <c r="B203" s="5" t="s">
        <v>3500</v>
      </c>
      <c r="D203" t="s">
        <v>533</v>
      </c>
      <c r="E203" t="s">
        <v>533</v>
      </c>
    </row>
    <row r="204" spans="1:5">
      <c r="A204" t="s">
        <v>3098</v>
      </c>
      <c r="B204" s="5" t="s">
        <v>3500</v>
      </c>
      <c r="D204" t="s">
        <v>203</v>
      </c>
      <c r="E204" t="s">
        <v>203</v>
      </c>
    </row>
    <row r="205" spans="1:5">
      <c r="A205" t="s">
        <v>2962</v>
      </c>
      <c r="B205" s="5" t="s">
        <v>3500</v>
      </c>
      <c r="D205" t="s">
        <v>203</v>
      </c>
      <c r="E205" t="s">
        <v>203</v>
      </c>
    </row>
    <row r="206" spans="1:5">
      <c r="A206" t="s">
        <v>2962</v>
      </c>
      <c r="B206" s="5" t="s">
        <v>3500</v>
      </c>
      <c r="D206" t="s">
        <v>203</v>
      </c>
      <c r="E206" t="s">
        <v>203</v>
      </c>
    </row>
    <row r="207" spans="1:5">
      <c r="A207" t="s">
        <v>1190</v>
      </c>
      <c r="B207" t="s">
        <v>1190</v>
      </c>
      <c r="D207" t="s">
        <v>203</v>
      </c>
      <c r="E207" t="s">
        <v>203</v>
      </c>
    </row>
    <row r="208" spans="1:5">
      <c r="A208" t="s">
        <v>1555</v>
      </c>
      <c r="B208" t="s">
        <v>1555</v>
      </c>
      <c r="D208" t="s">
        <v>203</v>
      </c>
      <c r="E208" t="s">
        <v>203</v>
      </c>
    </row>
    <row r="209" spans="1:5">
      <c r="A209" t="s">
        <v>949</v>
      </c>
      <c r="B209" t="s">
        <v>949</v>
      </c>
      <c r="D209" t="s">
        <v>1468</v>
      </c>
      <c r="E209" t="s">
        <v>1468</v>
      </c>
    </row>
    <row r="210" spans="1:5">
      <c r="A210" t="s">
        <v>3312</v>
      </c>
      <c r="B210" t="s">
        <v>3312</v>
      </c>
      <c r="D210" t="s">
        <v>787</v>
      </c>
      <c r="E210" t="s">
        <v>787</v>
      </c>
    </row>
    <row r="211" spans="1:5">
      <c r="A211" t="s">
        <v>3224</v>
      </c>
      <c r="B211" t="s">
        <v>3224</v>
      </c>
      <c r="D211" t="s">
        <v>1050</v>
      </c>
      <c r="E211" t="s">
        <v>1050</v>
      </c>
    </row>
    <row r="212" spans="1:5">
      <c r="A212" t="s">
        <v>654</v>
      </c>
      <c r="B212" t="s">
        <v>654</v>
      </c>
      <c r="D212" t="s">
        <v>1050</v>
      </c>
      <c r="E212" t="s">
        <v>1050</v>
      </c>
    </row>
    <row r="213" spans="1:5">
      <c r="A213" t="s">
        <v>654</v>
      </c>
      <c r="B213" t="s">
        <v>654</v>
      </c>
      <c r="D213" t="s">
        <v>1050</v>
      </c>
      <c r="E213" t="s">
        <v>1050</v>
      </c>
    </row>
    <row r="214" spans="1:5">
      <c r="A214" t="s">
        <v>654</v>
      </c>
      <c r="B214" t="s">
        <v>654</v>
      </c>
      <c r="D214" s="5" t="s">
        <v>172</v>
      </c>
      <c r="E214" t="s">
        <v>3270</v>
      </c>
    </row>
    <row r="215" spans="1:5">
      <c r="A215" t="s">
        <v>654</v>
      </c>
      <c r="B215" t="s">
        <v>654</v>
      </c>
      <c r="D215" s="5" t="s">
        <v>172</v>
      </c>
      <c r="E215" t="s">
        <v>1306</v>
      </c>
    </row>
    <row r="216" spans="1:5">
      <c r="A216" t="s">
        <v>1562</v>
      </c>
      <c r="B216" t="s">
        <v>1562</v>
      </c>
      <c r="D216" s="5" t="s">
        <v>3496</v>
      </c>
      <c r="E216" t="s">
        <v>1428</v>
      </c>
    </row>
    <row r="217" spans="1:5">
      <c r="A217" t="s">
        <v>1143</v>
      </c>
      <c r="B217" t="s">
        <v>1143</v>
      </c>
      <c r="D217" t="s">
        <v>3486</v>
      </c>
      <c r="E217" t="s">
        <v>606</v>
      </c>
    </row>
    <row r="218" spans="1:5">
      <c r="A218" t="s">
        <v>332</v>
      </c>
      <c r="B218" t="s">
        <v>332</v>
      </c>
      <c r="D218" t="s">
        <v>3486</v>
      </c>
      <c r="E218" t="s">
        <v>2762</v>
      </c>
    </row>
    <row r="219" spans="1:5">
      <c r="A219" t="s">
        <v>332</v>
      </c>
      <c r="B219" t="s">
        <v>332</v>
      </c>
      <c r="D219" t="s">
        <v>3486</v>
      </c>
      <c r="E219" t="s">
        <v>606</v>
      </c>
    </row>
    <row r="220" spans="1:5">
      <c r="A220" t="s">
        <v>321</v>
      </c>
      <c r="B220" t="s">
        <v>321</v>
      </c>
      <c r="D220" t="s">
        <v>3486</v>
      </c>
      <c r="E220" t="s">
        <v>719</v>
      </c>
    </row>
    <row r="221" spans="1:5">
      <c r="A221" t="s">
        <v>321</v>
      </c>
      <c r="B221" t="s">
        <v>321</v>
      </c>
      <c r="D221" t="s">
        <v>3486</v>
      </c>
      <c r="E221" t="s">
        <v>719</v>
      </c>
    </row>
    <row r="222" spans="1:5">
      <c r="A222" t="s">
        <v>332</v>
      </c>
      <c r="B222" t="s">
        <v>332</v>
      </c>
      <c r="D222" t="s">
        <v>3486</v>
      </c>
      <c r="E222" t="s">
        <v>1406</v>
      </c>
    </row>
    <row r="223" spans="1:5">
      <c r="A223" t="s">
        <v>321</v>
      </c>
      <c r="B223" t="s">
        <v>321</v>
      </c>
      <c r="D223" t="s">
        <v>3486</v>
      </c>
      <c r="E223" t="s">
        <v>1299</v>
      </c>
    </row>
    <row r="224" spans="1:5">
      <c r="A224" t="s">
        <v>395</v>
      </c>
      <c r="B224" s="5" t="s">
        <v>332</v>
      </c>
      <c r="D224" t="s">
        <v>3486</v>
      </c>
      <c r="E224" t="s">
        <v>599</v>
      </c>
    </row>
    <row r="225" spans="1:5">
      <c r="A225" t="s">
        <v>1471</v>
      </c>
      <c r="B225" s="5" t="s">
        <v>332</v>
      </c>
      <c r="D225" t="s">
        <v>2273</v>
      </c>
      <c r="E225" t="s">
        <v>2273</v>
      </c>
    </row>
    <row r="226" spans="1:5">
      <c r="A226" t="s">
        <v>3406</v>
      </c>
      <c r="B226" t="s">
        <v>786</v>
      </c>
      <c r="D226" t="s">
        <v>2344</v>
      </c>
      <c r="E226" t="s">
        <v>2344</v>
      </c>
    </row>
    <row r="227" spans="1:5">
      <c r="A227" t="s">
        <v>1347</v>
      </c>
      <c r="B227" t="s">
        <v>786</v>
      </c>
      <c r="D227" t="s">
        <v>3360</v>
      </c>
      <c r="E227" t="s">
        <v>3360</v>
      </c>
    </row>
    <row r="228" spans="1:5">
      <c r="A228" t="s">
        <v>786</v>
      </c>
      <c r="B228" t="s">
        <v>786</v>
      </c>
      <c r="D228" t="s">
        <v>2329</v>
      </c>
      <c r="E228" t="s">
        <v>2329</v>
      </c>
    </row>
    <row r="229" spans="1:5">
      <c r="A229" t="s">
        <v>786</v>
      </c>
      <c r="B229" t="s">
        <v>786</v>
      </c>
      <c r="D229" t="s">
        <v>1213</v>
      </c>
      <c r="E229" t="s">
        <v>1213</v>
      </c>
    </row>
    <row r="230" spans="1:5">
      <c r="A230" t="s">
        <v>786</v>
      </c>
      <c r="B230" t="s">
        <v>786</v>
      </c>
      <c r="D230" t="s">
        <v>2986</v>
      </c>
      <c r="E230" t="s">
        <v>2986</v>
      </c>
    </row>
    <row r="231" spans="1:5">
      <c r="A231" t="s">
        <v>786</v>
      </c>
      <c r="B231" t="s">
        <v>786</v>
      </c>
      <c r="D231" t="s">
        <v>1008</v>
      </c>
      <c r="E231" t="s">
        <v>1008</v>
      </c>
    </row>
    <row r="232" spans="1:5">
      <c r="A232" t="s">
        <v>1549</v>
      </c>
      <c r="B232" t="s">
        <v>786</v>
      </c>
      <c r="D232" t="s">
        <v>911</v>
      </c>
      <c r="E232" t="s">
        <v>911</v>
      </c>
    </row>
    <row r="233" spans="1:5">
      <c r="A233" t="s">
        <v>786</v>
      </c>
      <c r="B233" t="s">
        <v>786</v>
      </c>
      <c r="D233" t="s">
        <v>924</v>
      </c>
      <c r="E233" t="s">
        <v>924</v>
      </c>
    </row>
    <row r="234" spans="1:5">
      <c r="A234" t="s">
        <v>786</v>
      </c>
      <c r="B234" t="s">
        <v>786</v>
      </c>
      <c r="D234" t="s">
        <v>2650</v>
      </c>
      <c r="E234" t="s">
        <v>2650</v>
      </c>
    </row>
    <row r="235" spans="1:5">
      <c r="A235" t="s">
        <v>786</v>
      </c>
      <c r="B235" t="s">
        <v>786</v>
      </c>
      <c r="D235" t="s">
        <v>1197</v>
      </c>
      <c r="E235" t="s">
        <v>1197</v>
      </c>
    </row>
    <row r="236" spans="1:5">
      <c r="A236" t="s">
        <v>786</v>
      </c>
      <c r="B236" t="s">
        <v>786</v>
      </c>
      <c r="D236" t="s">
        <v>1293</v>
      </c>
      <c r="E236" t="s">
        <v>1293</v>
      </c>
    </row>
    <row r="237" spans="1:5">
      <c r="A237" t="s">
        <v>786</v>
      </c>
      <c r="B237" t="s">
        <v>786</v>
      </c>
      <c r="D237" t="s">
        <v>1293</v>
      </c>
      <c r="E237" t="s">
        <v>1293</v>
      </c>
    </row>
    <row r="238" spans="1:5">
      <c r="A238" t="s">
        <v>1549</v>
      </c>
      <c r="B238" t="s">
        <v>786</v>
      </c>
      <c r="D238" t="s">
        <v>2763</v>
      </c>
      <c r="E238" t="s">
        <v>2763</v>
      </c>
    </row>
    <row r="239" spans="1:5">
      <c r="A239" t="s">
        <v>786</v>
      </c>
      <c r="B239" t="s">
        <v>786</v>
      </c>
      <c r="D239" t="s">
        <v>2539</v>
      </c>
      <c r="E239" t="s">
        <v>2539</v>
      </c>
    </row>
    <row r="240" spans="1:5">
      <c r="A240" t="s">
        <v>786</v>
      </c>
      <c r="B240" t="s">
        <v>786</v>
      </c>
      <c r="D240" t="s">
        <v>3376</v>
      </c>
      <c r="E240" t="s">
        <v>3376</v>
      </c>
    </row>
    <row r="241" spans="1:5">
      <c r="A241" t="s">
        <v>3329</v>
      </c>
      <c r="B241" t="s">
        <v>786</v>
      </c>
      <c r="D241" t="s">
        <v>1014</v>
      </c>
      <c r="E241" t="s">
        <v>1014</v>
      </c>
    </row>
    <row r="242" spans="1:5">
      <c r="A242" t="s">
        <v>2616</v>
      </c>
      <c r="B242" t="s">
        <v>786</v>
      </c>
      <c r="D242" t="s">
        <v>1140</v>
      </c>
      <c r="E242" t="s">
        <v>1140</v>
      </c>
    </row>
    <row r="243" spans="1:5">
      <c r="A243" t="s">
        <v>2454</v>
      </c>
      <c r="B243" t="s">
        <v>786</v>
      </c>
      <c r="D243" t="s">
        <v>2743</v>
      </c>
      <c r="E243" t="s">
        <v>2743</v>
      </c>
    </row>
    <row r="244" spans="1:5">
      <c r="A244" t="s">
        <v>2862</v>
      </c>
      <c r="B244" t="s">
        <v>786</v>
      </c>
      <c r="D244" t="s">
        <v>2153</v>
      </c>
      <c r="E244" t="s">
        <v>2153</v>
      </c>
    </row>
    <row r="245" spans="1:5">
      <c r="A245" t="s">
        <v>1051</v>
      </c>
      <c r="B245" t="s">
        <v>786</v>
      </c>
      <c r="D245" t="s">
        <v>3440</v>
      </c>
      <c r="E245" t="s">
        <v>3440</v>
      </c>
    </row>
    <row r="246" spans="1:5">
      <c r="A246" t="s">
        <v>2225</v>
      </c>
      <c r="B246" t="s">
        <v>786</v>
      </c>
      <c r="D246" t="s">
        <v>651</v>
      </c>
      <c r="E246" t="s">
        <v>651</v>
      </c>
    </row>
    <row r="247" spans="1:5">
      <c r="A247" t="s">
        <v>2225</v>
      </c>
      <c r="B247" t="s">
        <v>786</v>
      </c>
      <c r="D247" t="s">
        <v>651</v>
      </c>
      <c r="E247" t="s">
        <v>651</v>
      </c>
    </row>
    <row r="248" spans="1:5">
      <c r="A248" t="s">
        <v>2031</v>
      </c>
      <c r="B248" t="s">
        <v>786</v>
      </c>
      <c r="D248" t="s">
        <v>651</v>
      </c>
      <c r="E248" t="s">
        <v>651</v>
      </c>
    </row>
    <row r="249" spans="1:5">
      <c r="A249" t="s">
        <v>1778</v>
      </c>
      <c r="B249" t="s">
        <v>786</v>
      </c>
      <c r="D249" t="s">
        <v>972</v>
      </c>
      <c r="E249" t="s">
        <v>972</v>
      </c>
    </row>
    <row r="250" spans="1:5">
      <c r="A250" t="s">
        <v>2889</v>
      </c>
      <c r="B250" t="s">
        <v>786</v>
      </c>
      <c r="D250" t="s">
        <v>972</v>
      </c>
      <c r="E250" t="s">
        <v>972</v>
      </c>
    </row>
    <row r="251" spans="1:5">
      <c r="A251" t="s">
        <v>2079</v>
      </c>
      <c r="B251" t="s">
        <v>786</v>
      </c>
      <c r="D251" t="s">
        <v>972</v>
      </c>
      <c r="E251" t="s">
        <v>972</v>
      </c>
    </row>
    <row r="252" spans="1:5">
      <c r="A252" t="s">
        <v>3111</v>
      </c>
      <c r="B252" t="s">
        <v>786</v>
      </c>
      <c r="D252" t="s">
        <v>972</v>
      </c>
      <c r="E252" t="s">
        <v>972</v>
      </c>
    </row>
    <row r="253" spans="1:5">
      <c r="A253" t="s">
        <v>3292</v>
      </c>
      <c r="B253" t="s">
        <v>786</v>
      </c>
      <c r="D253" t="s">
        <v>1682</v>
      </c>
      <c r="E253" t="s">
        <v>1682</v>
      </c>
    </row>
    <row r="254" spans="1:5">
      <c r="A254" t="s">
        <v>1467</v>
      </c>
      <c r="B254" t="s">
        <v>786</v>
      </c>
      <c r="D254" t="s">
        <v>1640</v>
      </c>
      <c r="E254" t="s">
        <v>1640</v>
      </c>
    </row>
    <row r="255" spans="1:5">
      <c r="A255" t="s">
        <v>414</v>
      </c>
      <c r="B255" t="s">
        <v>786</v>
      </c>
      <c r="D255" t="s">
        <v>204</v>
      </c>
      <c r="E255" t="s">
        <v>204</v>
      </c>
    </row>
    <row r="256" spans="1:5">
      <c r="A256" t="s">
        <v>2246</v>
      </c>
      <c r="B256" t="s">
        <v>786</v>
      </c>
      <c r="D256" t="s">
        <v>204</v>
      </c>
      <c r="E256" t="s">
        <v>204</v>
      </c>
    </row>
    <row r="257" spans="1:5">
      <c r="A257" t="s">
        <v>841</v>
      </c>
      <c r="B257" t="s">
        <v>786</v>
      </c>
      <c r="D257" t="s">
        <v>204</v>
      </c>
      <c r="E257" t="s">
        <v>204</v>
      </c>
    </row>
    <row r="258" spans="1:5">
      <c r="A258" t="s">
        <v>1860</v>
      </c>
      <c r="B258" t="s">
        <v>786</v>
      </c>
      <c r="D258" t="s">
        <v>204</v>
      </c>
      <c r="E258" t="s">
        <v>1355</v>
      </c>
    </row>
    <row r="259" spans="1:5">
      <c r="A259" t="s">
        <v>1001</v>
      </c>
      <c r="B259" s="5" t="s">
        <v>2225</v>
      </c>
      <c r="D259" t="s">
        <v>204</v>
      </c>
      <c r="E259" t="s">
        <v>204</v>
      </c>
    </row>
    <row r="260" spans="1:5">
      <c r="A260" t="s">
        <v>635</v>
      </c>
      <c r="B260" t="s">
        <v>635</v>
      </c>
      <c r="D260" t="s">
        <v>204</v>
      </c>
      <c r="E260" t="s">
        <v>204</v>
      </c>
    </row>
    <row r="261" spans="1:5">
      <c r="A261" t="s">
        <v>2427</v>
      </c>
      <c r="B261" t="s">
        <v>2427</v>
      </c>
      <c r="D261" t="s">
        <v>204</v>
      </c>
      <c r="E261" t="s">
        <v>204</v>
      </c>
    </row>
    <row r="262" spans="1:5">
      <c r="A262" t="s">
        <v>3189</v>
      </c>
      <c r="B262" s="5" t="s">
        <v>635</v>
      </c>
      <c r="D262" t="s">
        <v>204</v>
      </c>
      <c r="E262" t="s">
        <v>204</v>
      </c>
    </row>
    <row r="263" spans="1:5">
      <c r="A263" t="s">
        <v>2519</v>
      </c>
      <c r="B263" t="s">
        <v>577</v>
      </c>
      <c r="D263" t="s">
        <v>204</v>
      </c>
      <c r="E263" t="s">
        <v>888</v>
      </c>
    </row>
    <row r="264" spans="1:5">
      <c r="A264" t="s">
        <v>2679</v>
      </c>
      <c r="B264" t="s">
        <v>577</v>
      </c>
      <c r="D264" t="s">
        <v>204</v>
      </c>
      <c r="E264" t="s">
        <v>1639</v>
      </c>
    </row>
    <row r="265" spans="1:5">
      <c r="A265" t="s">
        <v>1489</v>
      </c>
      <c r="B265" t="s">
        <v>577</v>
      </c>
      <c r="D265" t="s">
        <v>204</v>
      </c>
      <c r="E265" t="s">
        <v>2098</v>
      </c>
    </row>
    <row r="266" spans="1:5">
      <c r="A266" t="s">
        <v>2165</v>
      </c>
      <c r="B266" t="s">
        <v>577</v>
      </c>
      <c r="D266" t="s">
        <v>1696</v>
      </c>
      <c r="E266" t="s">
        <v>1696</v>
      </c>
    </row>
    <row r="267" spans="1:5">
      <c r="A267" t="s">
        <v>2165</v>
      </c>
      <c r="B267" t="s">
        <v>577</v>
      </c>
      <c r="D267" t="s">
        <v>1914</v>
      </c>
      <c r="E267" t="s">
        <v>1914</v>
      </c>
    </row>
    <row r="268" spans="1:5">
      <c r="A268" t="s">
        <v>2462</v>
      </c>
      <c r="B268" t="s">
        <v>577</v>
      </c>
      <c r="D268" s="5" t="s">
        <v>189</v>
      </c>
      <c r="E268" t="s">
        <v>2274</v>
      </c>
    </row>
    <row r="269" spans="1:5">
      <c r="A269" t="s">
        <v>577</v>
      </c>
      <c r="B269" t="s">
        <v>577</v>
      </c>
      <c r="D269" t="s">
        <v>189</v>
      </c>
      <c r="E269" t="s">
        <v>189</v>
      </c>
    </row>
    <row r="270" spans="1:5">
      <c r="A270" t="s">
        <v>643</v>
      </c>
      <c r="B270" t="s">
        <v>643</v>
      </c>
      <c r="D270" t="s">
        <v>189</v>
      </c>
      <c r="E270" t="s">
        <v>189</v>
      </c>
    </row>
    <row r="271" spans="1:5">
      <c r="A271" t="s">
        <v>577</v>
      </c>
      <c r="B271" t="s">
        <v>577</v>
      </c>
      <c r="D271" t="s">
        <v>189</v>
      </c>
      <c r="E271" t="s">
        <v>189</v>
      </c>
    </row>
    <row r="272" spans="1:5">
      <c r="A272" t="s">
        <v>577</v>
      </c>
      <c r="B272" t="s">
        <v>577</v>
      </c>
      <c r="D272" t="s">
        <v>189</v>
      </c>
      <c r="E272" t="s">
        <v>189</v>
      </c>
    </row>
    <row r="273" spans="1:5">
      <c r="A273" t="s">
        <v>577</v>
      </c>
      <c r="B273" t="s">
        <v>577</v>
      </c>
      <c r="D273" t="s">
        <v>189</v>
      </c>
      <c r="E273" t="s">
        <v>189</v>
      </c>
    </row>
    <row r="274" spans="1:5">
      <c r="A274" t="s">
        <v>577</v>
      </c>
      <c r="B274" t="s">
        <v>577</v>
      </c>
      <c r="D274" t="s">
        <v>189</v>
      </c>
      <c r="E274" t="s">
        <v>189</v>
      </c>
    </row>
    <row r="275" spans="1:5">
      <c r="A275" t="s">
        <v>577</v>
      </c>
      <c r="B275" t="s">
        <v>577</v>
      </c>
      <c r="D275" t="s">
        <v>189</v>
      </c>
      <c r="E275" t="s">
        <v>189</v>
      </c>
    </row>
    <row r="276" spans="1:5">
      <c r="A276" t="s">
        <v>577</v>
      </c>
      <c r="B276" t="s">
        <v>577</v>
      </c>
      <c r="D276" t="s">
        <v>189</v>
      </c>
      <c r="E276" t="s">
        <v>170</v>
      </c>
    </row>
    <row r="277" spans="1:5">
      <c r="A277" t="s">
        <v>618</v>
      </c>
      <c r="B277" t="s">
        <v>618</v>
      </c>
      <c r="D277" t="s">
        <v>189</v>
      </c>
      <c r="E277" t="s">
        <v>189</v>
      </c>
    </row>
    <row r="278" spans="1:5">
      <c r="A278" t="s">
        <v>577</v>
      </c>
      <c r="B278" t="s">
        <v>577</v>
      </c>
      <c r="D278" t="s">
        <v>189</v>
      </c>
      <c r="E278" t="s">
        <v>189</v>
      </c>
    </row>
    <row r="279" spans="1:5">
      <c r="A279" t="s">
        <v>618</v>
      </c>
      <c r="B279" t="s">
        <v>618</v>
      </c>
      <c r="D279" t="s">
        <v>189</v>
      </c>
      <c r="E279" t="s">
        <v>189</v>
      </c>
    </row>
    <row r="280" spans="1:5">
      <c r="A280" t="s">
        <v>618</v>
      </c>
      <c r="B280" t="s">
        <v>618</v>
      </c>
      <c r="D280" t="s">
        <v>189</v>
      </c>
      <c r="E280" t="s">
        <v>189</v>
      </c>
    </row>
    <row r="281" spans="1:5">
      <c r="A281" t="s">
        <v>577</v>
      </c>
      <c r="B281" t="s">
        <v>577</v>
      </c>
      <c r="D281" t="s">
        <v>189</v>
      </c>
      <c r="E281" t="s">
        <v>189</v>
      </c>
    </row>
    <row r="282" spans="1:5">
      <c r="A282" t="s">
        <v>577</v>
      </c>
      <c r="B282" t="s">
        <v>577</v>
      </c>
      <c r="D282" t="s">
        <v>189</v>
      </c>
      <c r="E282" t="s">
        <v>189</v>
      </c>
    </row>
    <row r="283" spans="1:5">
      <c r="A283" t="s">
        <v>577</v>
      </c>
      <c r="B283" t="s">
        <v>577</v>
      </c>
      <c r="D283" t="s">
        <v>189</v>
      </c>
      <c r="E283" t="s">
        <v>170</v>
      </c>
    </row>
    <row r="284" spans="1:5">
      <c r="A284" t="s">
        <v>577</v>
      </c>
      <c r="B284" t="s">
        <v>577</v>
      </c>
      <c r="D284" t="s">
        <v>189</v>
      </c>
      <c r="E284" t="s">
        <v>189</v>
      </c>
    </row>
    <row r="285" spans="1:5">
      <c r="A285" t="s">
        <v>577</v>
      </c>
      <c r="B285" t="s">
        <v>577</v>
      </c>
      <c r="D285" t="s">
        <v>189</v>
      </c>
      <c r="E285" t="s">
        <v>189</v>
      </c>
    </row>
    <row r="286" spans="1:5">
      <c r="A286" t="s">
        <v>577</v>
      </c>
      <c r="B286" t="s">
        <v>577</v>
      </c>
      <c r="D286" t="s">
        <v>189</v>
      </c>
      <c r="E286" t="s">
        <v>189</v>
      </c>
    </row>
    <row r="287" spans="1:5">
      <c r="A287" t="s">
        <v>577</v>
      </c>
      <c r="B287" t="s">
        <v>577</v>
      </c>
      <c r="D287" t="s">
        <v>189</v>
      </c>
      <c r="E287" t="s">
        <v>442</v>
      </c>
    </row>
    <row r="288" spans="1:5">
      <c r="A288" t="s">
        <v>618</v>
      </c>
      <c r="B288" t="s">
        <v>618</v>
      </c>
      <c r="D288" t="s">
        <v>189</v>
      </c>
      <c r="E288" t="s">
        <v>189</v>
      </c>
    </row>
    <row r="289" spans="1:5">
      <c r="A289" t="s">
        <v>577</v>
      </c>
      <c r="B289" t="s">
        <v>577</v>
      </c>
      <c r="D289" t="s">
        <v>189</v>
      </c>
      <c r="E289" t="s">
        <v>189</v>
      </c>
    </row>
    <row r="290" spans="1:5">
      <c r="A290" t="s">
        <v>577</v>
      </c>
      <c r="B290" t="s">
        <v>577</v>
      </c>
      <c r="D290" t="s">
        <v>189</v>
      </c>
      <c r="E290" t="s">
        <v>189</v>
      </c>
    </row>
    <row r="291" spans="1:5">
      <c r="A291" t="s">
        <v>577</v>
      </c>
      <c r="B291" t="s">
        <v>577</v>
      </c>
      <c r="D291" t="s">
        <v>189</v>
      </c>
      <c r="E291" t="s">
        <v>189</v>
      </c>
    </row>
    <row r="292" spans="1:5">
      <c r="A292" t="s">
        <v>577</v>
      </c>
      <c r="B292" t="s">
        <v>577</v>
      </c>
      <c r="D292" t="s">
        <v>189</v>
      </c>
      <c r="E292" t="s">
        <v>189</v>
      </c>
    </row>
    <row r="293" spans="1:5">
      <c r="A293" t="s">
        <v>577</v>
      </c>
      <c r="B293" t="s">
        <v>577</v>
      </c>
      <c r="D293" t="s">
        <v>189</v>
      </c>
      <c r="E293" t="s">
        <v>189</v>
      </c>
    </row>
    <row r="294" spans="1:5">
      <c r="A294" t="s">
        <v>577</v>
      </c>
      <c r="B294" t="s">
        <v>577</v>
      </c>
      <c r="D294" t="s">
        <v>189</v>
      </c>
      <c r="E294" t="s">
        <v>442</v>
      </c>
    </row>
    <row r="295" spans="1:5">
      <c r="A295" t="s">
        <v>577</v>
      </c>
      <c r="B295" t="s">
        <v>577</v>
      </c>
      <c r="D295" t="s">
        <v>189</v>
      </c>
      <c r="E295" t="s">
        <v>189</v>
      </c>
    </row>
    <row r="296" spans="1:5">
      <c r="A296" t="s">
        <v>577</v>
      </c>
      <c r="B296" t="s">
        <v>577</v>
      </c>
      <c r="D296" t="s">
        <v>189</v>
      </c>
      <c r="E296" t="s">
        <v>189</v>
      </c>
    </row>
    <row r="297" spans="1:5">
      <c r="A297" t="s">
        <v>577</v>
      </c>
      <c r="B297" t="s">
        <v>577</v>
      </c>
      <c r="D297" t="s">
        <v>189</v>
      </c>
      <c r="E297" t="s">
        <v>442</v>
      </c>
    </row>
    <row r="298" spans="1:5">
      <c r="A298" t="s">
        <v>618</v>
      </c>
      <c r="B298" t="s">
        <v>618</v>
      </c>
      <c r="D298" t="s">
        <v>189</v>
      </c>
      <c r="E298" t="s">
        <v>189</v>
      </c>
    </row>
    <row r="299" spans="1:5">
      <c r="A299" t="s">
        <v>577</v>
      </c>
      <c r="B299" t="s">
        <v>577</v>
      </c>
      <c r="D299" t="s">
        <v>189</v>
      </c>
      <c r="E299" t="s">
        <v>189</v>
      </c>
    </row>
    <row r="300" spans="1:5">
      <c r="A300" t="s">
        <v>618</v>
      </c>
      <c r="B300" t="s">
        <v>618</v>
      </c>
      <c r="D300" t="s">
        <v>189</v>
      </c>
      <c r="E300" t="s">
        <v>189</v>
      </c>
    </row>
    <row r="301" spans="1:5">
      <c r="A301" t="s">
        <v>577</v>
      </c>
      <c r="B301" t="s">
        <v>577</v>
      </c>
      <c r="D301" t="s">
        <v>189</v>
      </c>
      <c r="E301" t="s">
        <v>442</v>
      </c>
    </row>
    <row r="302" spans="1:5">
      <c r="A302" t="s">
        <v>577</v>
      </c>
      <c r="B302" t="s">
        <v>577</v>
      </c>
      <c r="D302" t="s">
        <v>189</v>
      </c>
      <c r="E302" t="s">
        <v>189</v>
      </c>
    </row>
    <row r="303" spans="1:5">
      <c r="A303" t="s">
        <v>618</v>
      </c>
      <c r="B303" t="s">
        <v>618</v>
      </c>
      <c r="D303" t="s">
        <v>189</v>
      </c>
      <c r="E303" t="s">
        <v>189</v>
      </c>
    </row>
    <row r="304" spans="1:5">
      <c r="A304" t="s">
        <v>618</v>
      </c>
      <c r="B304" t="s">
        <v>618</v>
      </c>
      <c r="D304" t="s">
        <v>189</v>
      </c>
      <c r="E304" t="s">
        <v>189</v>
      </c>
    </row>
    <row r="305" spans="1:5">
      <c r="A305" t="s">
        <v>577</v>
      </c>
      <c r="B305" t="s">
        <v>577</v>
      </c>
      <c r="D305" t="s">
        <v>189</v>
      </c>
      <c r="E305" t="s">
        <v>189</v>
      </c>
    </row>
    <row r="306" spans="1:5">
      <c r="A306" t="s">
        <v>577</v>
      </c>
      <c r="B306" t="s">
        <v>577</v>
      </c>
      <c r="D306" t="s">
        <v>189</v>
      </c>
      <c r="E306" t="s">
        <v>189</v>
      </c>
    </row>
    <row r="307" spans="1:5">
      <c r="A307" t="s">
        <v>577</v>
      </c>
      <c r="B307" t="s">
        <v>577</v>
      </c>
      <c r="D307" t="s">
        <v>189</v>
      </c>
      <c r="E307" t="s">
        <v>189</v>
      </c>
    </row>
    <row r="308" spans="1:5">
      <c r="A308" t="s">
        <v>577</v>
      </c>
      <c r="B308" t="s">
        <v>577</v>
      </c>
      <c r="D308" t="s">
        <v>189</v>
      </c>
      <c r="E308" t="s">
        <v>442</v>
      </c>
    </row>
    <row r="309" spans="1:5">
      <c r="A309" t="s">
        <v>618</v>
      </c>
      <c r="B309" t="s">
        <v>618</v>
      </c>
      <c r="D309" t="s">
        <v>189</v>
      </c>
      <c r="E309" t="s">
        <v>189</v>
      </c>
    </row>
    <row r="310" spans="1:5">
      <c r="A310" t="s">
        <v>1288</v>
      </c>
      <c r="B310" s="5" t="s">
        <v>577</v>
      </c>
      <c r="D310" t="s">
        <v>189</v>
      </c>
      <c r="E310" t="s">
        <v>170</v>
      </c>
    </row>
    <row r="311" spans="1:5">
      <c r="A311" t="s">
        <v>625</v>
      </c>
      <c r="B311" t="s">
        <v>625</v>
      </c>
      <c r="D311" t="s">
        <v>189</v>
      </c>
      <c r="E311" t="s">
        <v>189</v>
      </c>
    </row>
    <row r="312" spans="1:5">
      <c r="A312" t="s">
        <v>625</v>
      </c>
      <c r="B312" t="s">
        <v>625</v>
      </c>
      <c r="D312" t="s">
        <v>189</v>
      </c>
      <c r="E312" t="s">
        <v>170</v>
      </c>
    </row>
    <row r="313" spans="1:5">
      <c r="A313" t="s">
        <v>625</v>
      </c>
      <c r="B313" t="s">
        <v>625</v>
      </c>
      <c r="D313" t="s">
        <v>189</v>
      </c>
      <c r="E313" t="s">
        <v>189</v>
      </c>
    </row>
    <row r="314" spans="1:5">
      <c r="A314" t="s">
        <v>1333</v>
      </c>
      <c r="B314" t="s">
        <v>1333</v>
      </c>
      <c r="D314" t="s">
        <v>189</v>
      </c>
      <c r="E314" t="s">
        <v>189</v>
      </c>
    </row>
    <row r="315" spans="1:5">
      <c r="A315" t="s">
        <v>2296</v>
      </c>
      <c r="B315" t="s">
        <v>1333</v>
      </c>
      <c r="D315" t="s">
        <v>189</v>
      </c>
      <c r="E315" t="s">
        <v>401</v>
      </c>
    </row>
    <row r="316" spans="1:5">
      <c r="A316" t="s">
        <v>1225</v>
      </c>
      <c r="B316" t="s">
        <v>1333</v>
      </c>
      <c r="D316" t="s">
        <v>189</v>
      </c>
      <c r="E316" t="s">
        <v>401</v>
      </c>
    </row>
    <row r="317" spans="1:5">
      <c r="A317" t="s">
        <v>1391</v>
      </c>
      <c r="B317" t="s">
        <v>1333</v>
      </c>
      <c r="D317" t="s">
        <v>189</v>
      </c>
      <c r="E317" t="s">
        <v>264</v>
      </c>
    </row>
    <row r="318" spans="1:5">
      <c r="A318" t="s">
        <v>2632</v>
      </c>
      <c r="B318" t="s">
        <v>1333</v>
      </c>
      <c r="D318" t="s">
        <v>189</v>
      </c>
      <c r="E318" t="s">
        <v>264</v>
      </c>
    </row>
    <row r="319" spans="1:5">
      <c r="A319" t="s">
        <v>2706</v>
      </c>
      <c r="B319" t="s">
        <v>1333</v>
      </c>
      <c r="D319" t="s">
        <v>189</v>
      </c>
      <c r="E319" t="s">
        <v>401</v>
      </c>
    </row>
    <row r="320" spans="1:5">
      <c r="A320" t="s">
        <v>2428</v>
      </c>
      <c r="B320" t="s">
        <v>1333</v>
      </c>
      <c r="D320" t="s">
        <v>189</v>
      </c>
      <c r="E320" t="s">
        <v>940</v>
      </c>
    </row>
    <row r="321" spans="1:5">
      <c r="A321" t="s">
        <v>1381</v>
      </c>
      <c r="B321" t="s">
        <v>1333</v>
      </c>
      <c r="D321" t="s">
        <v>189</v>
      </c>
      <c r="E321" t="s">
        <v>2694</v>
      </c>
    </row>
    <row r="322" spans="1:5">
      <c r="A322" t="s">
        <v>2795</v>
      </c>
      <c r="B322" t="s">
        <v>3479</v>
      </c>
      <c r="D322" t="s">
        <v>189</v>
      </c>
      <c r="E322" t="s">
        <v>2904</v>
      </c>
    </row>
    <row r="323" spans="1:5">
      <c r="A323" t="s">
        <v>2640</v>
      </c>
      <c r="B323" t="s">
        <v>2640</v>
      </c>
      <c r="D323" t="s">
        <v>189</v>
      </c>
      <c r="E323" t="s">
        <v>1189</v>
      </c>
    </row>
    <row r="324" spans="1:5">
      <c r="A324" t="s">
        <v>1534</v>
      </c>
      <c r="B324" t="s">
        <v>1534</v>
      </c>
      <c r="D324" t="s">
        <v>189</v>
      </c>
      <c r="E324" t="s">
        <v>806</v>
      </c>
    </row>
    <row r="325" spans="1:5">
      <c r="A325" t="s">
        <v>1534</v>
      </c>
      <c r="B325" t="s">
        <v>1534</v>
      </c>
      <c r="D325" t="s">
        <v>189</v>
      </c>
      <c r="E325" t="s">
        <v>3441</v>
      </c>
    </row>
    <row r="326" spans="1:5">
      <c r="A326" t="s">
        <v>1534</v>
      </c>
      <c r="B326" t="s">
        <v>1534</v>
      </c>
      <c r="D326" t="s">
        <v>189</v>
      </c>
      <c r="E326" t="s">
        <v>2413</v>
      </c>
    </row>
    <row r="327" spans="1:5">
      <c r="A327" t="s">
        <v>2349</v>
      </c>
      <c r="B327" t="s">
        <v>1534</v>
      </c>
      <c r="D327" t="s">
        <v>189</v>
      </c>
      <c r="E327" t="s">
        <v>2097</v>
      </c>
    </row>
    <row r="328" spans="1:5">
      <c r="A328" t="s">
        <v>818</v>
      </c>
      <c r="B328" t="s">
        <v>818</v>
      </c>
      <c r="D328" t="s">
        <v>189</v>
      </c>
      <c r="E328" t="s">
        <v>797</v>
      </c>
    </row>
    <row r="329" spans="1:5">
      <c r="A329" t="s">
        <v>2883</v>
      </c>
      <c r="B329" t="s">
        <v>2883</v>
      </c>
      <c r="D329" t="s">
        <v>189</v>
      </c>
      <c r="E329" t="s">
        <v>934</v>
      </c>
    </row>
    <row r="330" spans="1:5">
      <c r="A330" t="s">
        <v>3167</v>
      </c>
      <c r="B330" t="s">
        <v>3167</v>
      </c>
      <c r="D330" t="s">
        <v>189</v>
      </c>
      <c r="E330" t="s">
        <v>1305</v>
      </c>
    </row>
    <row r="331" spans="1:5">
      <c r="A331" t="s">
        <v>1807</v>
      </c>
      <c r="B331" t="s">
        <v>1807</v>
      </c>
      <c r="D331" t="s">
        <v>189</v>
      </c>
      <c r="E331" t="s">
        <v>155</v>
      </c>
    </row>
    <row r="332" spans="1:5">
      <c r="A332" t="s">
        <v>1768</v>
      </c>
      <c r="B332" t="s">
        <v>1768</v>
      </c>
      <c r="D332" t="s">
        <v>189</v>
      </c>
      <c r="E332" t="s">
        <v>1354</v>
      </c>
    </row>
    <row r="333" spans="1:5">
      <c r="A333" t="s">
        <v>2736</v>
      </c>
      <c r="B333" t="s">
        <v>2736</v>
      </c>
      <c r="D333" t="s">
        <v>189</v>
      </c>
      <c r="E333" t="s">
        <v>1034</v>
      </c>
    </row>
    <row r="334" spans="1:5">
      <c r="A334" t="s">
        <v>3335</v>
      </c>
      <c r="B334" t="s">
        <v>3482</v>
      </c>
      <c r="D334" t="s">
        <v>189</v>
      </c>
      <c r="E334" t="s">
        <v>1169</v>
      </c>
    </row>
    <row r="335" spans="1:5">
      <c r="A335" t="s">
        <v>347</v>
      </c>
      <c r="B335" t="s">
        <v>3482</v>
      </c>
      <c r="D335" t="s">
        <v>189</v>
      </c>
      <c r="E335" t="s">
        <v>756</v>
      </c>
    </row>
    <row r="336" spans="1:5">
      <c r="A336" t="s">
        <v>1163</v>
      </c>
      <c r="B336" t="s">
        <v>3482</v>
      </c>
      <c r="D336" t="s">
        <v>189</v>
      </c>
      <c r="E336" t="s">
        <v>3471</v>
      </c>
    </row>
    <row r="337" spans="1:5">
      <c r="A337" t="s">
        <v>1278</v>
      </c>
      <c r="B337" t="s">
        <v>3482</v>
      </c>
      <c r="D337" t="s">
        <v>189</v>
      </c>
      <c r="E337" t="s">
        <v>1013</v>
      </c>
    </row>
    <row r="338" spans="1:5">
      <c r="A338" t="s">
        <v>2005</v>
      </c>
      <c r="B338" t="s">
        <v>3482</v>
      </c>
      <c r="D338" t="s">
        <v>189</v>
      </c>
      <c r="E338" t="s">
        <v>1078</v>
      </c>
    </row>
    <row r="339" spans="1:5">
      <c r="A339" t="s">
        <v>1759</v>
      </c>
      <c r="B339" t="s">
        <v>3482</v>
      </c>
      <c r="D339" t="s">
        <v>189</v>
      </c>
      <c r="E339" t="s">
        <v>849</v>
      </c>
    </row>
    <row r="340" spans="1:5">
      <c r="A340" t="s">
        <v>1759</v>
      </c>
      <c r="B340" t="s">
        <v>3482</v>
      </c>
      <c r="D340" t="s">
        <v>189</v>
      </c>
      <c r="E340" t="s">
        <v>1904</v>
      </c>
    </row>
    <row r="341" spans="1:5">
      <c r="A341" t="s">
        <v>156</v>
      </c>
      <c r="B341" t="s">
        <v>3482</v>
      </c>
    </row>
    <row r="342" spans="1:5">
      <c r="A342" t="s">
        <v>156</v>
      </c>
      <c r="B342" t="s">
        <v>3482</v>
      </c>
    </row>
    <row r="343" spans="1:5">
      <c r="A343" t="s">
        <v>156</v>
      </c>
      <c r="B343" t="s">
        <v>3482</v>
      </c>
    </row>
    <row r="344" spans="1:5">
      <c r="A344" t="s">
        <v>180</v>
      </c>
      <c r="B344" t="s">
        <v>3482</v>
      </c>
    </row>
    <row r="345" spans="1:5">
      <c r="A345" t="s">
        <v>156</v>
      </c>
      <c r="B345" t="s">
        <v>3482</v>
      </c>
    </row>
    <row r="346" spans="1:5">
      <c r="A346" t="s">
        <v>156</v>
      </c>
      <c r="B346" t="s">
        <v>3482</v>
      </c>
    </row>
    <row r="347" spans="1:5">
      <c r="A347" t="s">
        <v>180</v>
      </c>
      <c r="B347" t="s">
        <v>3482</v>
      </c>
    </row>
    <row r="348" spans="1:5">
      <c r="A348" t="s">
        <v>2404</v>
      </c>
      <c r="B348" t="s">
        <v>3482</v>
      </c>
    </row>
    <row r="349" spans="1:5">
      <c r="A349" t="s">
        <v>3021</v>
      </c>
      <c r="B349" t="s">
        <v>3482</v>
      </c>
    </row>
    <row r="350" spans="1:5">
      <c r="A350" t="s">
        <v>1290</v>
      </c>
      <c r="B350" t="s">
        <v>3482</v>
      </c>
    </row>
    <row r="351" spans="1:5">
      <c r="A351" t="s">
        <v>1821</v>
      </c>
      <c r="B351" t="s">
        <v>3482</v>
      </c>
    </row>
    <row r="352" spans="1:5">
      <c r="A352" t="s">
        <v>289</v>
      </c>
      <c r="B352" t="s">
        <v>3482</v>
      </c>
    </row>
    <row r="353" spans="1:2">
      <c r="A353" t="s">
        <v>457</v>
      </c>
      <c r="B353" t="s">
        <v>125</v>
      </c>
    </row>
    <row r="354" spans="1:2">
      <c r="A354" t="s">
        <v>457</v>
      </c>
      <c r="B354" t="s">
        <v>125</v>
      </c>
    </row>
    <row r="355" spans="1:2">
      <c r="A355" t="s">
        <v>1160</v>
      </c>
      <c r="B355" t="s">
        <v>125</v>
      </c>
    </row>
    <row r="356" spans="1:2">
      <c r="A356" t="s">
        <v>125</v>
      </c>
      <c r="B356" t="s">
        <v>125</v>
      </c>
    </row>
    <row r="357" spans="1:2">
      <c r="A357" t="s">
        <v>1044</v>
      </c>
      <c r="B357" t="s">
        <v>125</v>
      </c>
    </row>
    <row r="358" spans="1:2">
      <c r="A358" t="s">
        <v>3205</v>
      </c>
      <c r="B358" t="s">
        <v>125</v>
      </c>
    </row>
    <row r="359" spans="1:2">
      <c r="A359" t="s">
        <v>3107</v>
      </c>
      <c r="B359" t="s">
        <v>125</v>
      </c>
    </row>
    <row r="360" spans="1:2">
      <c r="A360" t="s">
        <v>2910</v>
      </c>
      <c r="B360" t="s">
        <v>125</v>
      </c>
    </row>
    <row r="361" spans="1:2">
      <c r="A361" t="s">
        <v>2618</v>
      </c>
      <c r="B361" t="s">
        <v>125</v>
      </c>
    </row>
    <row r="362" spans="1:2">
      <c r="A362" t="s">
        <v>1159</v>
      </c>
      <c r="B362" t="s">
        <v>125</v>
      </c>
    </row>
    <row r="363" spans="1:2">
      <c r="A363" t="s">
        <v>705</v>
      </c>
      <c r="B363" t="s">
        <v>125</v>
      </c>
    </row>
    <row r="364" spans="1:2">
      <c r="A364" t="s">
        <v>2854</v>
      </c>
      <c r="B364" t="s">
        <v>125</v>
      </c>
    </row>
    <row r="365" spans="1:2">
      <c r="A365" t="s">
        <v>2898</v>
      </c>
      <c r="B365" t="s">
        <v>125</v>
      </c>
    </row>
    <row r="366" spans="1:2">
      <c r="A366" t="s">
        <v>705</v>
      </c>
      <c r="B366" t="s">
        <v>125</v>
      </c>
    </row>
    <row r="367" spans="1:2">
      <c r="A367" t="s">
        <v>1983</v>
      </c>
      <c r="B367" t="s">
        <v>125</v>
      </c>
    </row>
    <row r="368" spans="1:2">
      <c r="A368" t="s">
        <v>1563</v>
      </c>
      <c r="B368" t="s">
        <v>1563</v>
      </c>
    </row>
    <row r="369" spans="1:2">
      <c r="A369" t="s">
        <v>2939</v>
      </c>
      <c r="B369" t="s">
        <v>2939</v>
      </c>
    </row>
    <row r="370" spans="1:2">
      <c r="A370" t="s">
        <v>2855</v>
      </c>
      <c r="B370" t="s">
        <v>2855</v>
      </c>
    </row>
    <row r="371" spans="1:2">
      <c r="A371" t="s">
        <v>1392</v>
      </c>
      <c r="B371" t="s">
        <v>1392</v>
      </c>
    </row>
    <row r="372" spans="1:2">
      <c r="A372" t="s">
        <v>252</v>
      </c>
      <c r="B372" t="s">
        <v>252</v>
      </c>
    </row>
    <row r="373" spans="1:2">
      <c r="A373" t="s">
        <v>2948</v>
      </c>
      <c r="B373" t="s">
        <v>2948</v>
      </c>
    </row>
    <row r="374" spans="1:2">
      <c r="A374" t="s">
        <v>1107</v>
      </c>
      <c r="B374" t="s">
        <v>1107</v>
      </c>
    </row>
    <row r="375" spans="1:2">
      <c r="A375" t="s">
        <v>3398</v>
      </c>
      <c r="B375" t="s">
        <v>3398</v>
      </c>
    </row>
    <row r="376" spans="1:2">
      <c r="A376" t="s">
        <v>2833</v>
      </c>
      <c r="B376" t="s">
        <v>3483</v>
      </c>
    </row>
    <row r="377" spans="1:2">
      <c r="A377" t="s">
        <v>311</v>
      </c>
      <c r="B377" t="s">
        <v>3483</v>
      </c>
    </row>
    <row r="378" spans="1:2">
      <c r="A378" t="s">
        <v>763</v>
      </c>
      <c r="B378" t="s">
        <v>3483</v>
      </c>
    </row>
    <row r="379" spans="1:2">
      <c r="A379" t="s">
        <v>327</v>
      </c>
      <c r="B379" t="s">
        <v>3483</v>
      </c>
    </row>
    <row r="380" spans="1:2">
      <c r="A380" t="s">
        <v>327</v>
      </c>
      <c r="B380" t="s">
        <v>3483</v>
      </c>
    </row>
    <row r="381" spans="1:2">
      <c r="A381" t="s">
        <v>327</v>
      </c>
      <c r="B381" t="s">
        <v>3483</v>
      </c>
    </row>
    <row r="382" spans="1:2">
      <c r="A382" t="s">
        <v>327</v>
      </c>
      <c r="B382" t="s">
        <v>3483</v>
      </c>
    </row>
    <row r="383" spans="1:2">
      <c r="A383" t="s">
        <v>796</v>
      </c>
      <c r="B383" t="s">
        <v>3483</v>
      </c>
    </row>
    <row r="384" spans="1:2">
      <c r="A384" t="s">
        <v>327</v>
      </c>
      <c r="B384" t="s">
        <v>3483</v>
      </c>
    </row>
    <row r="385" spans="1:2">
      <c r="A385" t="s">
        <v>327</v>
      </c>
      <c r="B385" t="s">
        <v>3483</v>
      </c>
    </row>
    <row r="386" spans="1:2">
      <c r="A386" t="s">
        <v>327</v>
      </c>
      <c r="B386" t="s">
        <v>3483</v>
      </c>
    </row>
    <row r="387" spans="1:2">
      <c r="A387" t="s">
        <v>327</v>
      </c>
      <c r="B387" t="s">
        <v>3483</v>
      </c>
    </row>
    <row r="388" spans="1:2">
      <c r="A388" t="s">
        <v>327</v>
      </c>
      <c r="B388" t="s">
        <v>3483</v>
      </c>
    </row>
    <row r="389" spans="1:2">
      <c r="A389" t="s">
        <v>327</v>
      </c>
      <c r="B389" t="s">
        <v>3483</v>
      </c>
    </row>
    <row r="390" spans="1:2">
      <c r="A390" t="s">
        <v>239</v>
      </c>
      <c r="B390" t="s">
        <v>3483</v>
      </c>
    </row>
    <row r="391" spans="1:2">
      <c r="A391" t="s">
        <v>345</v>
      </c>
      <c r="B391" t="s">
        <v>3483</v>
      </c>
    </row>
    <row r="392" spans="1:2">
      <c r="A392" t="s">
        <v>607</v>
      </c>
      <c r="B392" t="s">
        <v>3483</v>
      </c>
    </row>
    <row r="393" spans="1:2">
      <c r="A393" t="s">
        <v>3204</v>
      </c>
      <c r="B393" t="s">
        <v>3483</v>
      </c>
    </row>
    <row r="394" spans="1:2">
      <c r="A394" t="s">
        <v>859</v>
      </c>
      <c r="B394" t="s">
        <v>3483</v>
      </c>
    </row>
    <row r="395" spans="1:2">
      <c r="A395" t="s">
        <v>335</v>
      </c>
      <c r="B395" t="s">
        <v>3483</v>
      </c>
    </row>
    <row r="396" spans="1:2">
      <c r="A396" t="s">
        <v>697</v>
      </c>
      <c r="B396" t="s">
        <v>3483</v>
      </c>
    </row>
    <row r="397" spans="1:2">
      <c r="A397" t="s">
        <v>335</v>
      </c>
      <c r="B397" t="s">
        <v>3483</v>
      </c>
    </row>
    <row r="398" spans="1:2">
      <c r="A398" t="s">
        <v>1346</v>
      </c>
      <c r="B398" t="s">
        <v>3483</v>
      </c>
    </row>
    <row r="399" spans="1:2">
      <c r="A399" t="s">
        <v>335</v>
      </c>
      <c r="B399" t="s">
        <v>3483</v>
      </c>
    </row>
    <row r="400" spans="1:2">
      <c r="A400" t="s">
        <v>1346</v>
      </c>
      <c r="B400" t="s">
        <v>3483</v>
      </c>
    </row>
    <row r="401" spans="1:2">
      <c r="A401" t="s">
        <v>335</v>
      </c>
      <c r="B401" t="s">
        <v>3483</v>
      </c>
    </row>
    <row r="402" spans="1:2">
      <c r="A402" t="s">
        <v>1346</v>
      </c>
      <c r="B402" t="s">
        <v>3483</v>
      </c>
    </row>
    <row r="403" spans="1:2">
      <c r="A403" t="s">
        <v>335</v>
      </c>
      <c r="B403" t="s">
        <v>3483</v>
      </c>
    </row>
    <row r="404" spans="1:2">
      <c r="A404" t="s">
        <v>335</v>
      </c>
      <c r="B404" t="s">
        <v>3483</v>
      </c>
    </row>
    <row r="405" spans="1:2">
      <c r="A405" t="s">
        <v>697</v>
      </c>
      <c r="B405" t="s">
        <v>3483</v>
      </c>
    </row>
    <row r="406" spans="1:2">
      <c r="A406" t="s">
        <v>335</v>
      </c>
      <c r="B406" t="s">
        <v>3483</v>
      </c>
    </row>
    <row r="407" spans="1:2">
      <c r="A407" t="s">
        <v>335</v>
      </c>
      <c r="B407" t="s">
        <v>3483</v>
      </c>
    </row>
    <row r="408" spans="1:2">
      <c r="A408" t="s">
        <v>697</v>
      </c>
      <c r="B408" t="s">
        <v>3483</v>
      </c>
    </row>
    <row r="409" spans="1:2">
      <c r="A409" t="s">
        <v>335</v>
      </c>
      <c r="B409" t="s">
        <v>3483</v>
      </c>
    </row>
    <row r="410" spans="1:2">
      <c r="A410" t="s">
        <v>335</v>
      </c>
      <c r="B410" t="s">
        <v>3483</v>
      </c>
    </row>
    <row r="411" spans="1:2">
      <c r="A411" t="s">
        <v>335</v>
      </c>
      <c r="B411" t="s">
        <v>3483</v>
      </c>
    </row>
    <row r="412" spans="1:2">
      <c r="A412" t="s">
        <v>697</v>
      </c>
      <c r="B412" t="s">
        <v>3483</v>
      </c>
    </row>
    <row r="413" spans="1:2">
      <c r="A413" t="s">
        <v>335</v>
      </c>
      <c r="B413" t="s">
        <v>3483</v>
      </c>
    </row>
    <row r="414" spans="1:2">
      <c r="A414" t="s">
        <v>335</v>
      </c>
      <c r="B414" t="s">
        <v>3483</v>
      </c>
    </row>
    <row r="415" spans="1:2">
      <c r="A415" t="s">
        <v>335</v>
      </c>
      <c r="B415" t="s">
        <v>3483</v>
      </c>
    </row>
    <row r="416" spans="1:2">
      <c r="A416" t="s">
        <v>335</v>
      </c>
      <c r="B416" t="s">
        <v>3483</v>
      </c>
    </row>
    <row r="417" spans="1:2">
      <c r="A417" t="s">
        <v>335</v>
      </c>
      <c r="B417" t="s">
        <v>3483</v>
      </c>
    </row>
    <row r="418" spans="1:2">
      <c r="A418" t="s">
        <v>1346</v>
      </c>
      <c r="B418" t="s">
        <v>3483</v>
      </c>
    </row>
    <row r="419" spans="1:2">
      <c r="A419" t="s">
        <v>335</v>
      </c>
      <c r="B419" t="s">
        <v>3483</v>
      </c>
    </row>
    <row r="420" spans="1:2">
      <c r="A420" t="s">
        <v>335</v>
      </c>
      <c r="B420" t="s">
        <v>3483</v>
      </c>
    </row>
    <row r="421" spans="1:2">
      <c r="A421" t="s">
        <v>697</v>
      </c>
      <c r="B421" t="s">
        <v>3483</v>
      </c>
    </row>
    <row r="422" spans="1:2">
      <c r="A422" t="s">
        <v>697</v>
      </c>
      <c r="B422" t="s">
        <v>3483</v>
      </c>
    </row>
    <row r="423" spans="1:2">
      <c r="A423" t="s">
        <v>697</v>
      </c>
      <c r="B423" t="s">
        <v>3483</v>
      </c>
    </row>
    <row r="424" spans="1:2">
      <c r="A424" t="s">
        <v>737</v>
      </c>
      <c r="B424" t="s">
        <v>3483</v>
      </c>
    </row>
    <row r="425" spans="1:2">
      <c r="A425" t="s">
        <v>2474</v>
      </c>
      <c r="B425" t="s">
        <v>3483</v>
      </c>
    </row>
    <row r="426" spans="1:2">
      <c r="A426" t="s">
        <v>370</v>
      </c>
      <c r="B426" t="s">
        <v>3483</v>
      </c>
    </row>
    <row r="427" spans="1:2">
      <c r="A427" t="s">
        <v>1749</v>
      </c>
      <c r="B427" t="s">
        <v>3483</v>
      </c>
    </row>
    <row r="428" spans="1:2">
      <c r="A428" t="s">
        <v>1289</v>
      </c>
      <c r="B428" t="s">
        <v>3483</v>
      </c>
    </row>
    <row r="429" spans="1:2">
      <c r="A429" t="s">
        <v>3285</v>
      </c>
      <c r="B429" t="s">
        <v>3483</v>
      </c>
    </row>
    <row r="430" spans="1:2">
      <c r="A430" t="s">
        <v>1648</v>
      </c>
      <c r="B430" t="s">
        <v>3483</v>
      </c>
    </row>
    <row r="431" spans="1:2">
      <c r="A431" t="s">
        <v>1046</v>
      </c>
      <c r="B431" t="s">
        <v>3483</v>
      </c>
    </row>
    <row r="432" spans="1:2">
      <c r="A432" t="s">
        <v>205</v>
      </c>
      <c r="B432" t="s">
        <v>3483</v>
      </c>
    </row>
    <row r="433" spans="1:2">
      <c r="A433" t="s">
        <v>547</v>
      </c>
      <c r="B433" t="s">
        <v>3483</v>
      </c>
    </row>
    <row r="434" spans="1:2">
      <c r="A434" t="s">
        <v>1119</v>
      </c>
      <c r="B434" t="s">
        <v>3483</v>
      </c>
    </row>
    <row r="435" spans="1:2">
      <c r="A435" t="s">
        <v>413</v>
      </c>
      <c r="B435" t="s">
        <v>3483</v>
      </c>
    </row>
    <row r="436" spans="1:2">
      <c r="A436" t="s">
        <v>2089</v>
      </c>
      <c r="B436" t="s">
        <v>3483</v>
      </c>
    </row>
    <row r="437" spans="1:2">
      <c r="A437" t="s">
        <v>2722</v>
      </c>
      <c r="B437" t="s">
        <v>3483</v>
      </c>
    </row>
    <row r="438" spans="1:2">
      <c r="A438" t="s">
        <v>131</v>
      </c>
      <c r="B438" t="s">
        <v>3483</v>
      </c>
    </row>
    <row r="439" spans="1:2">
      <c r="A439" t="s">
        <v>131</v>
      </c>
      <c r="B439" t="s">
        <v>3483</v>
      </c>
    </row>
    <row r="440" spans="1:2">
      <c r="A440" t="s">
        <v>131</v>
      </c>
      <c r="B440" t="s">
        <v>3483</v>
      </c>
    </row>
    <row r="441" spans="1:2">
      <c r="A441" t="s">
        <v>131</v>
      </c>
      <c r="B441" t="s">
        <v>3483</v>
      </c>
    </row>
    <row r="442" spans="1:2">
      <c r="A442" t="s">
        <v>131</v>
      </c>
      <c r="B442" t="s">
        <v>3483</v>
      </c>
    </row>
    <row r="443" spans="1:2">
      <c r="A443" t="s">
        <v>1129</v>
      </c>
      <c r="B443" t="s">
        <v>3483</v>
      </c>
    </row>
    <row r="444" spans="1:2">
      <c r="A444" t="s">
        <v>131</v>
      </c>
      <c r="B444" t="s">
        <v>3483</v>
      </c>
    </row>
    <row r="445" spans="1:2">
      <c r="A445" t="s">
        <v>131</v>
      </c>
      <c r="B445" t="s">
        <v>3483</v>
      </c>
    </row>
    <row r="446" spans="1:2">
      <c r="A446" t="s">
        <v>131</v>
      </c>
      <c r="B446" t="s">
        <v>3483</v>
      </c>
    </row>
    <row r="447" spans="1:2">
      <c r="A447" t="s">
        <v>131</v>
      </c>
      <c r="B447" t="s">
        <v>3483</v>
      </c>
    </row>
    <row r="448" spans="1:2">
      <c r="A448" t="s">
        <v>1129</v>
      </c>
      <c r="B448" t="s">
        <v>3483</v>
      </c>
    </row>
    <row r="449" spans="1:2">
      <c r="A449" t="s">
        <v>131</v>
      </c>
      <c r="B449" t="s">
        <v>3483</v>
      </c>
    </row>
    <row r="450" spans="1:2">
      <c r="A450" t="s">
        <v>488</v>
      </c>
      <c r="B450" t="s">
        <v>3483</v>
      </c>
    </row>
    <row r="451" spans="1:2">
      <c r="A451" t="s">
        <v>131</v>
      </c>
      <c r="B451" t="s">
        <v>3483</v>
      </c>
    </row>
    <row r="452" spans="1:2">
      <c r="A452" t="s">
        <v>131</v>
      </c>
      <c r="B452" t="s">
        <v>3483</v>
      </c>
    </row>
    <row r="453" spans="1:2">
      <c r="A453" t="s">
        <v>131</v>
      </c>
      <c r="B453" t="s">
        <v>3483</v>
      </c>
    </row>
    <row r="454" spans="1:2">
      <c r="A454" t="s">
        <v>131</v>
      </c>
      <c r="B454" t="s">
        <v>3483</v>
      </c>
    </row>
    <row r="455" spans="1:2">
      <c r="A455" t="s">
        <v>488</v>
      </c>
      <c r="B455" t="s">
        <v>3483</v>
      </c>
    </row>
    <row r="456" spans="1:2">
      <c r="A456" t="s">
        <v>131</v>
      </c>
      <c r="B456" t="s">
        <v>3483</v>
      </c>
    </row>
    <row r="457" spans="1:2">
      <c r="A457" t="s">
        <v>131</v>
      </c>
      <c r="B457" t="s">
        <v>3483</v>
      </c>
    </row>
    <row r="458" spans="1:2">
      <c r="A458" t="s">
        <v>131</v>
      </c>
      <c r="B458" t="s">
        <v>3483</v>
      </c>
    </row>
    <row r="459" spans="1:2">
      <c r="A459" t="s">
        <v>131</v>
      </c>
      <c r="B459" t="s">
        <v>3483</v>
      </c>
    </row>
    <row r="460" spans="1:2">
      <c r="A460" t="s">
        <v>131</v>
      </c>
      <c r="B460" t="s">
        <v>3483</v>
      </c>
    </row>
    <row r="461" spans="1:2">
      <c r="A461" t="s">
        <v>488</v>
      </c>
      <c r="B461" t="s">
        <v>3483</v>
      </c>
    </row>
    <row r="462" spans="1:2">
      <c r="A462" t="s">
        <v>131</v>
      </c>
      <c r="B462" t="s">
        <v>3483</v>
      </c>
    </row>
    <row r="463" spans="1:2">
      <c r="A463" t="s">
        <v>131</v>
      </c>
      <c r="B463" t="s">
        <v>3483</v>
      </c>
    </row>
    <row r="464" spans="1:2">
      <c r="A464" t="s">
        <v>131</v>
      </c>
      <c r="B464" t="s">
        <v>3483</v>
      </c>
    </row>
    <row r="465" spans="1:2">
      <c r="A465" t="s">
        <v>488</v>
      </c>
      <c r="B465" t="s">
        <v>3483</v>
      </c>
    </row>
    <row r="466" spans="1:2">
      <c r="A466" t="s">
        <v>488</v>
      </c>
      <c r="B466" t="s">
        <v>3483</v>
      </c>
    </row>
    <row r="467" spans="1:2">
      <c r="A467" t="s">
        <v>131</v>
      </c>
      <c r="B467" t="s">
        <v>3483</v>
      </c>
    </row>
    <row r="468" spans="1:2">
      <c r="A468" t="s">
        <v>488</v>
      </c>
      <c r="B468" t="s">
        <v>3483</v>
      </c>
    </row>
    <row r="469" spans="1:2">
      <c r="A469" t="s">
        <v>131</v>
      </c>
      <c r="B469" t="s">
        <v>3483</v>
      </c>
    </row>
    <row r="470" spans="1:2">
      <c r="A470" t="s">
        <v>131</v>
      </c>
      <c r="B470" t="s">
        <v>3483</v>
      </c>
    </row>
    <row r="471" spans="1:2">
      <c r="A471" t="s">
        <v>131</v>
      </c>
      <c r="B471" t="s">
        <v>3483</v>
      </c>
    </row>
    <row r="472" spans="1:2">
      <c r="A472" t="s">
        <v>488</v>
      </c>
      <c r="B472" t="s">
        <v>3483</v>
      </c>
    </row>
    <row r="473" spans="1:2">
      <c r="A473" t="s">
        <v>131</v>
      </c>
      <c r="B473" t="s">
        <v>3483</v>
      </c>
    </row>
    <row r="474" spans="1:2">
      <c r="A474" t="s">
        <v>131</v>
      </c>
      <c r="B474" t="s">
        <v>3483</v>
      </c>
    </row>
    <row r="475" spans="1:2">
      <c r="A475" t="s">
        <v>131</v>
      </c>
      <c r="B475" t="s">
        <v>3483</v>
      </c>
    </row>
    <row r="476" spans="1:2">
      <c r="A476" t="s">
        <v>488</v>
      </c>
      <c r="B476" t="s">
        <v>3483</v>
      </c>
    </row>
    <row r="477" spans="1:2">
      <c r="A477" t="s">
        <v>131</v>
      </c>
      <c r="B477" t="s">
        <v>3483</v>
      </c>
    </row>
    <row r="478" spans="1:2">
      <c r="A478" t="s">
        <v>131</v>
      </c>
      <c r="B478" t="s">
        <v>3483</v>
      </c>
    </row>
    <row r="479" spans="1:2">
      <c r="A479" t="s">
        <v>488</v>
      </c>
      <c r="B479" t="s">
        <v>3483</v>
      </c>
    </row>
    <row r="480" spans="1:2">
      <c r="A480" t="s">
        <v>131</v>
      </c>
      <c r="B480" t="s">
        <v>3483</v>
      </c>
    </row>
    <row r="481" spans="1:2">
      <c r="A481" t="s">
        <v>131</v>
      </c>
      <c r="B481" t="s">
        <v>3483</v>
      </c>
    </row>
    <row r="482" spans="1:2">
      <c r="A482" t="s">
        <v>1925</v>
      </c>
      <c r="B482" t="s">
        <v>3483</v>
      </c>
    </row>
    <row r="483" spans="1:2">
      <c r="A483" t="s">
        <v>714</v>
      </c>
      <c r="B483" t="s">
        <v>3483</v>
      </c>
    </row>
    <row r="484" spans="1:2">
      <c r="A484" t="s">
        <v>578</v>
      </c>
      <c r="B484" t="s">
        <v>3483</v>
      </c>
    </row>
    <row r="485" spans="1:2">
      <c r="A485" t="s">
        <v>805</v>
      </c>
      <c r="B485" t="s">
        <v>3483</v>
      </c>
    </row>
    <row r="486" spans="1:2">
      <c r="A486" t="s">
        <v>2568</v>
      </c>
      <c r="B486" t="s">
        <v>3483</v>
      </c>
    </row>
    <row r="487" spans="1:2">
      <c r="A487" t="s">
        <v>2806</v>
      </c>
      <c r="B487" t="s">
        <v>3483</v>
      </c>
    </row>
    <row r="488" spans="1:2">
      <c r="A488" t="s">
        <v>980</v>
      </c>
      <c r="B488" t="s">
        <v>3483</v>
      </c>
    </row>
    <row r="489" spans="1:2">
      <c r="A489" t="s">
        <v>188</v>
      </c>
      <c r="B489" t="s">
        <v>3483</v>
      </c>
    </row>
    <row r="490" spans="1:2">
      <c r="A490" t="s">
        <v>2072</v>
      </c>
      <c r="B490" t="s">
        <v>3483</v>
      </c>
    </row>
    <row r="491" spans="1:2">
      <c r="A491" t="s">
        <v>636</v>
      </c>
      <c r="B491" t="s">
        <v>3483</v>
      </c>
    </row>
    <row r="492" spans="1:2">
      <c r="A492" t="s">
        <v>636</v>
      </c>
      <c r="B492" t="s">
        <v>3483</v>
      </c>
    </row>
    <row r="493" spans="1:2">
      <c r="A493" t="s">
        <v>649</v>
      </c>
      <c r="B493" t="s">
        <v>3483</v>
      </c>
    </row>
    <row r="494" spans="1:2">
      <c r="A494" t="s">
        <v>1982</v>
      </c>
      <c r="B494" t="s">
        <v>3483</v>
      </c>
    </row>
    <row r="495" spans="1:2">
      <c r="A495" t="s">
        <v>2439</v>
      </c>
      <c r="B495" t="s">
        <v>3483</v>
      </c>
    </row>
    <row r="496" spans="1:2">
      <c r="A496" t="s">
        <v>2340</v>
      </c>
      <c r="B496" t="s">
        <v>2340</v>
      </c>
    </row>
    <row r="497" spans="1:2">
      <c r="A497" t="s">
        <v>1963</v>
      </c>
      <c r="B497" t="s">
        <v>1963</v>
      </c>
    </row>
    <row r="498" spans="1:2">
      <c r="A498" t="s">
        <v>190</v>
      </c>
      <c r="B498" t="s">
        <v>190</v>
      </c>
    </row>
    <row r="499" spans="1:2">
      <c r="A499" t="s">
        <v>3102</v>
      </c>
      <c r="B499" t="s">
        <v>3102</v>
      </c>
    </row>
    <row r="500" spans="1:2">
      <c r="A500" t="s">
        <v>713</v>
      </c>
      <c r="B500" s="5" t="s">
        <v>509</v>
      </c>
    </row>
    <row r="501" spans="1:2">
      <c r="A501" t="s">
        <v>713</v>
      </c>
      <c r="B501" s="5" t="s">
        <v>509</v>
      </c>
    </row>
    <row r="502" spans="1:2">
      <c r="A502" t="s">
        <v>2078</v>
      </c>
      <c r="B502" s="5" t="s">
        <v>509</v>
      </c>
    </row>
    <row r="503" spans="1:2">
      <c r="A503" t="s">
        <v>2394</v>
      </c>
      <c r="B503" s="5" t="s">
        <v>509</v>
      </c>
    </row>
    <row r="504" spans="1:2">
      <c r="A504" t="s">
        <v>2596</v>
      </c>
      <c r="B504" s="5" t="s">
        <v>509</v>
      </c>
    </row>
    <row r="505" spans="1:2">
      <c r="A505" t="s">
        <v>1525</v>
      </c>
      <c r="B505" s="5" t="s">
        <v>3502</v>
      </c>
    </row>
    <row r="506" spans="1:2">
      <c r="A506" t="s">
        <v>1024</v>
      </c>
      <c r="B506" t="s">
        <v>3502</v>
      </c>
    </row>
    <row r="507" spans="1:2">
      <c r="A507" t="s">
        <v>629</v>
      </c>
      <c r="B507" s="5" t="s">
        <v>3502</v>
      </c>
    </row>
    <row r="508" spans="1:2">
      <c r="A508" t="s">
        <v>2739</v>
      </c>
      <c r="B508" s="5" t="s">
        <v>3502</v>
      </c>
    </row>
    <row r="509" spans="1:2">
      <c r="A509" t="s">
        <v>2118</v>
      </c>
      <c r="B509" s="5" t="s">
        <v>3502</v>
      </c>
    </row>
    <row r="510" spans="1:2">
      <c r="A510" t="s">
        <v>1572</v>
      </c>
      <c r="B510" s="5" t="s">
        <v>3502</v>
      </c>
    </row>
    <row r="511" spans="1:2">
      <c r="A511" t="s">
        <v>2949</v>
      </c>
      <c r="B511" s="5" t="s">
        <v>3502</v>
      </c>
    </row>
    <row r="512" spans="1:2">
      <c r="A512" t="s">
        <v>181</v>
      </c>
      <c r="B512" s="5" t="s">
        <v>3502</v>
      </c>
    </row>
    <row r="513" spans="1:2">
      <c r="A513" t="s">
        <v>692</v>
      </c>
      <c r="B513" s="5" t="s">
        <v>3502</v>
      </c>
    </row>
    <row r="514" spans="1:2">
      <c r="A514" t="s">
        <v>692</v>
      </c>
      <c r="B514" s="5" t="s">
        <v>3502</v>
      </c>
    </row>
    <row r="515" spans="1:2">
      <c r="A515" t="s">
        <v>692</v>
      </c>
      <c r="B515" s="5" t="s">
        <v>3502</v>
      </c>
    </row>
    <row r="516" spans="1:2">
      <c r="A516" t="s">
        <v>1479</v>
      </c>
      <c r="B516" s="5" t="s">
        <v>3502</v>
      </c>
    </row>
    <row r="517" spans="1:2">
      <c r="A517" t="s">
        <v>181</v>
      </c>
      <c r="B517" s="5" t="s">
        <v>3502</v>
      </c>
    </row>
    <row r="518" spans="1:2">
      <c r="A518" t="s">
        <v>181</v>
      </c>
      <c r="B518" s="5" t="s">
        <v>3502</v>
      </c>
    </row>
    <row r="519" spans="1:2">
      <c r="A519" t="s">
        <v>181</v>
      </c>
      <c r="B519" s="5" t="s">
        <v>3502</v>
      </c>
    </row>
    <row r="520" spans="1:2">
      <c r="A520" t="s">
        <v>181</v>
      </c>
      <c r="B520" s="5" t="s">
        <v>3502</v>
      </c>
    </row>
    <row r="521" spans="1:2">
      <c r="A521" t="s">
        <v>181</v>
      </c>
      <c r="B521" s="5" t="s">
        <v>3502</v>
      </c>
    </row>
    <row r="522" spans="1:2">
      <c r="A522" t="s">
        <v>1479</v>
      </c>
      <c r="B522" s="5" t="s">
        <v>3502</v>
      </c>
    </row>
    <row r="523" spans="1:2">
      <c r="A523" t="s">
        <v>692</v>
      </c>
      <c r="B523" s="5" t="s">
        <v>3502</v>
      </c>
    </row>
    <row r="524" spans="1:2">
      <c r="A524" t="s">
        <v>692</v>
      </c>
      <c r="B524" s="5" t="s">
        <v>3502</v>
      </c>
    </row>
    <row r="525" spans="1:2">
      <c r="A525" t="s">
        <v>181</v>
      </c>
      <c r="B525" s="5" t="s">
        <v>3502</v>
      </c>
    </row>
    <row r="526" spans="1:2">
      <c r="A526" t="s">
        <v>2447</v>
      </c>
      <c r="B526" s="5" t="s">
        <v>3502</v>
      </c>
    </row>
    <row r="527" spans="1:2">
      <c r="A527" t="s">
        <v>3149</v>
      </c>
      <c r="B527" s="5" t="s">
        <v>3502</v>
      </c>
    </row>
    <row r="528" spans="1:2">
      <c r="A528" t="s">
        <v>1348</v>
      </c>
      <c r="B528" s="5" t="s">
        <v>3502</v>
      </c>
    </row>
    <row r="529" spans="1:2">
      <c r="A529" t="s">
        <v>1580</v>
      </c>
      <c r="B529" t="s">
        <v>3502</v>
      </c>
    </row>
    <row r="530" spans="1:2">
      <c r="A530" t="s">
        <v>320</v>
      </c>
      <c r="B530" t="s">
        <v>3502</v>
      </c>
    </row>
    <row r="531" spans="1:2">
      <c r="A531" t="s">
        <v>3121</v>
      </c>
      <c r="B531" t="s">
        <v>3502</v>
      </c>
    </row>
    <row r="532" spans="1:2">
      <c r="A532" t="s">
        <v>1727</v>
      </c>
      <c r="B532" t="s">
        <v>3502</v>
      </c>
    </row>
    <row r="533" spans="1:2">
      <c r="A533" t="s">
        <v>1630</v>
      </c>
      <c r="B533" t="s">
        <v>3502</v>
      </c>
    </row>
    <row r="534" spans="1:2">
      <c r="A534" t="s">
        <v>1811</v>
      </c>
      <c r="B534" t="s">
        <v>3502</v>
      </c>
    </row>
    <row r="535" spans="1:2">
      <c r="A535" t="s">
        <v>2979</v>
      </c>
      <c r="B535" t="s">
        <v>2979</v>
      </c>
    </row>
    <row r="536" spans="1:2">
      <c r="A536" t="s">
        <v>2376</v>
      </c>
      <c r="B536" s="5" t="s">
        <v>356</v>
      </c>
    </row>
    <row r="537" spans="1:2">
      <c r="A537" t="s">
        <v>2311</v>
      </c>
      <c r="B537" t="s">
        <v>2311</v>
      </c>
    </row>
    <row r="538" spans="1:2">
      <c r="A538" t="s">
        <v>999</v>
      </c>
      <c r="B538" t="s">
        <v>999</v>
      </c>
    </row>
    <row r="539" spans="1:2">
      <c r="A539" t="s">
        <v>2114</v>
      </c>
      <c r="B539" s="5" t="s">
        <v>1410</v>
      </c>
    </row>
    <row r="540" spans="1:2">
      <c r="A540" t="s">
        <v>258</v>
      </c>
      <c r="B540" s="5" t="s">
        <v>1410</v>
      </c>
    </row>
    <row r="541" spans="1:2">
      <c r="A541" t="s">
        <v>1410</v>
      </c>
      <c r="B541" s="5" t="s">
        <v>1410</v>
      </c>
    </row>
    <row r="542" spans="1:2">
      <c r="A542" t="s">
        <v>468</v>
      </c>
      <c r="B542" s="5" t="s">
        <v>1410</v>
      </c>
    </row>
    <row r="543" spans="1:2">
      <c r="A543" t="s">
        <v>1102</v>
      </c>
      <c r="B543" t="s">
        <v>1102</v>
      </c>
    </row>
    <row r="544" spans="1:2">
      <c r="A544" t="s">
        <v>3276</v>
      </c>
      <c r="B544" t="s">
        <v>3484</v>
      </c>
    </row>
    <row r="545" spans="1:2">
      <c r="A545" t="s">
        <v>3105</v>
      </c>
      <c r="B545" t="s">
        <v>3484</v>
      </c>
    </row>
    <row r="546" spans="1:2">
      <c r="A546" t="s">
        <v>2721</v>
      </c>
      <c r="B546" t="s">
        <v>3484</v>
      </c>
    </row>
    <row r="547" spans="1:2">
      <c r="A547" t="s">
        <v>3412</v>
      </c>
      <c r="B547" t="s">
        <v>3484</v>
      </c>
    </row>
    <row r="548" spans="1:2">
      <c r="A548" t="s">
        <v>617</v>
      </c>
      <c r="B548" t="s">
        <v>3484</v>
      </c>
    </row>
    <row r="549" spans="1:2">
      <c r="A549" t="s">
        <v>2008</v>
      </c>
      <c r="B549" t="s">
        <v>3484</v>
      </c>
    </row>
    <row r="550" spans="1:2">
      <c r="A550" t="s">
        <v>617</v>
      </c>
      <c r="B550" t="s">
        <v>3484</v>
      </c>
    </row>
    <row r="551" spans="1:2">
      <c r="A551" t="s">
        <v>617</v>
      </c>
      <c r="B551" t="s">
        <v>3484</v>
      </c>
    </row>
    <row r="552" spans="1:2">
      <c r="A552" t="s">
        <v>2473</v>
      </c>
      <c r="B552" t="s">
        <v>3484</v>
      </c>
    </row>
    <row r="553" spans="1:2">
      <c r="A553" t="s">
        <v>3216</v>
      </c>
      <c r="B553" t="s">
        <v>3484</v>
      </c>
    </row>
    <row r="554" spans="1:2">
      <c r="A554" t="s">
        <v>1953</v>
      </c>
      <c r="B554" t="s">
        <v>3484</v>
      </c>
    </row>
    <row r="555" spans="1:2">
      <c r="A555" t="s">
        <v>2578</v>
      </c>
      <c r="B555" t="s">
        <v>3484</v>
      </c>
    </row>
    <row r="556" spans="1:2">
      <c r="A556" t="s">
        <v>3131</v>
      </c>
      <c r="B556" t="s">
        <v>3131</v>
      </c>
    </row>
    <row r="557" spans="1:2">
      <c r="A557" t="s">
        <v>1382</v>
      </c>
      <c r="B557" t="s">
        <v>1382</v>
      </c>
    </row>
    <row r="558" spans="1:2">
      <c r="A558" t="s">
        <v>2226</v>
      </c>
      <c r="B558" t="s">
        <v>2226</v>
      </c>
    </row>
    <row r="559" spans="1:2">
      <c r="A559" t="s">
        <v>533</v>
      </c>
      <c r="B559" t="s">
        <v>533</v>
      </c>
    </row>
    <row r="560" spans="1:2">
      <c r="A560" t="s">
        <v>533</v>
      </c>
      <c r="B560" t="s">
        <v>533</v>
      </c>
    </row>
    <row r="561" spans="1:2">
      <c r="A561" t="s">
        <v>533</v>
      </c>
      <c r="B561" t="s">
        <v>533</v>
      </c>
    </row>
    <row r="562" spans="1:2">
      <c r="A562" t="s">
        <v>3028</v>
      </c>
      <c r="B562" t="s">
        <v>3028</v>
      </c>
    </row>
    <row r="563" spans="1:2">
      <c r="A563" t="s">
        <v>843</v>
      </c>
      <c r="B563" t="s">
        <v>843</v>
      </c>
    </row>
    <row r="564" spans="1:2">
      <c r="A564" t="s">
        <v>1368</v>
      </c>
      <c r="B564" t="s">
        <v>1368</v>
      </c>
    </row>
    <row r="565" spans="1:2">
      <c r="A565" t="s">
        <v>203</v>
      </c>
      <c r="B565" t="s">
        <v>3485</v>
      </c>
    </row>
    <row r="566" spans="1:2">
      <c r="A566" t="s">
        <v>203</v>
      </c>
      <c r="B566" t="s">
        <v>3485</v>
      </c>
    </row>
    <row r="567" spans="1:2">
      <c r="A567" t="s">
        <v>203</v>
      </c>
      <c r="B567" t="s">
        <v>3485</v>
      </c>
    </row>
    <row r="568" spans="1:2">
      <c r="A568" t="s">
        <v>203</v>
      </c>
      <c r="B568" t="s">
        <v>3485</v>
      </c>
    </row>
    <row r="569" spans="1:2">
      <c r="A569" t="s">
        <v>203</v>
      </c>
      <c r="B569" t="s">
        <v>3485</v>
      </c>
    </row>
    <row r="570" spans="1:2">
      <c r="A570" t="s">
        <v>203</v>
      </c>
      <c r="B570" t="s">
        <v>3485</v>
      </c>
    </row>
    <row r="571" spans="1:2">
      <c r="A571" t="s">
        <v>203</v>
      </c>
      <c r="B571" t="s">
        <v>3485</v>
      </c>
    </row>
    <row r="572" spans="1:2">
      <c r="A572" t="s">
        <v>203</v>
      </c>
      <c r="B572" t="s">
        <v>3485</v>
      </c>
    </row>
    <row r="573" spans="1:2">
      <c r="A573" t="s">
        <v>203</v>
      </c>
      <c r="B573" t="s">
        <v>3485</v>
      </c>
    </row>
    <row r="574" spans="1:2">
      <c r="A574" t="s">
        <v>203</v>
      </c>
      <c r="B574" t="s">
        <v>3485</v>
      </c>
    </row>
    <row r="575" spans="1:2">
      <c r="A575" t="s">
        <v>203</v>
      </c>
      <c r="B575" t="s">
        <v>3485</v>
      </c>
    </row>
    <row r="576" spans="1:2">
      <c r="A576" t="s">
        <v>203</v>
      </c>
      <c r="B576" t="s">
        <v>3485</v>
      </c>
    </row>
    <row r="577" spans="1:2">
      <c r="A577" t="s">
        <v>203</v>
      </c>
      <c r="B577" t="s">
        <v>3485</v>
      </c>
    </row>
    <row r="578" spans="1:2">
      <c r="A578" t="s">
        <v>203</v>
      </c>
      <c r="B578" t="s">
        <v>3485</v>
      </c>
    </row>
    <row r="579" spans="1:2">
      <c r="A579" t="s">
        <v>203</v>
      </c>
      <c r="B579" t="s">
        <v>3485</v>
      </c>
    </row>
    <row r="580" spans="1:2">
      <c r="A580" t="s">
        <v>253</v>
      </c>
      <c r="B580" t="s">
        <v>3485</v>
      </c>
    </row>
    <row r="581" spans="1:2">
      <c r="A581" t="s">
        <v>203</v>
      </c>
      <c r="B581" t="s">
        <v>3485</v>
      </c>
    </row>
    <row r="582" spans="1:2">
      <c r="A582" t="s">
        <v>203</v>
      </c>
      <c r="B582" t="s">
        <v>3485</v>
      </c>
    </row>
    <row r="583" spans="1:2">
      <c r="A583" t="s">
        <v>203</v>
      </c>
      <c r="B583" t="s">
        <v>3485</v>
      </c>
    </row>
    <row r="584" spans="1:2">
      <c r="A584" t="s">
        <v>203</v>
      </c>
      <c r="B584" t="s">
        <v>3485</v>
      </c>
    </row>
    <row r="585" spans="1:2">
      <c r="A585" t="s">
        <v>203</v>
      </c>
      <c r="B585" t="s">
        <v>3485</v>
      </c>
    </row>
    <row r="586" spans="1:2">
      <c r="A586" t="s">
        <v>203</v>
      </c>
      <c r="B586" t="s">
        <v>3485</v>
      </c>
    </row>
    <row r="587" spans="1:2">
      <c r="A587" t="s">
        <v>253</v>
      </c>
      <c r="B587" t="s">
        <v>3485</v>
      </c>
    </row>
    <row r="588" spans="1:2">
      <c r="A588" t="s">
        <v>203</v>
      </c>
      <c r="B588" t="s">
        <v>3485</v>
      </c>
    </row>
    <row r="589" spans="1:2">
      <c r="A589" t="s">
        <v>203</v>
      </c>
      <c r="B589" t="s">
        <v>3485</v>
      </c>
    </row>
    <row r="590" spans="1:2">
      <c r="A590" t="s">
        <v>203</v>
      </c>
      <c r="B590" t="s">
        <v>3485</v>
      </c>
    </row>
    <row r="591" spans="1:2">
      <c r="A591" t="s">
        <v>203</v>
      </c>
      <c r="B591" t="s">
        <v>3485</v>
      </c>
    </row>
    <row r="592" spans="1:2">
      <c r="A592" t="s">
        <v>253</v>
      </c>
      <c r="B592" t="s">
        <v>3485</v>
      </c>
    </row>
    <row r="593" spans="1:2">
      <c r="A593" t="s">
        <v>253</v>
      </c>
      <c r="B593" t="s">
        <v>3485</v>
      </c>
    </row>
    <row r="594" spans="1:2">
      <c r="A594" t="s">
        <v>203</v>
      </c>
      <c r="B594" t="s">
        <v>3485</v>
      </c>
    </row>
    <row r="595" spans="1:2">
      <c r="A595" t="s">
        <v>203</v>
      </c>
      <c r="B595" t="s">
        <v>3485</v>
      </c>
    </row>
    <row r="596" spans="1:2">
      <c r="A596" t="s">
        <v>203</v>
      </c>
      <c r="B596" t="s">
        <v>3485</v>
      </c>
    </row>
    <row r="597" spans="1:2">
      <c r="A597" t="s">
        <v>203</v>
      </c>
      <c r="B597" t="s">
        <v>3485</v>
      </c>
    </row>
    <row r="598" spans="1:2">
      <c r="A598" t="s">
        <v>203</v>
      </c>
      <c r="B598" t="s">
        <v>3485</v>
      </c>
    </row>
    <row r="599" spans="1:2">
      <c r="A599" t="s">
        <v>2158</v>
      </c>
      <c r="B599" t="s">
        <v>3485</v>
      </c>
    </row>
    <row r="600" spans="1:2">
      <c r="A600" t="s">
        <v>2421</v>
      </c>
      <c r="B600" t="s">
        <v>3485</v>
      </c>
    </row>
    <row r="601" spans="1:2">
      <c r="A601" t="s">
        <v>203</v>
      </c>
      <c r="B601" t="s">
        <v>3485</v>
      </c>
    </row>
    <row r="602" spans="1:2">
      <c r="A602" t="s">
        <v>203</v>
      </c>
      <c r="B602" t="s">
        <v>3485</v>
      </c>
    </row>
    <row r="603" spans="1:2">
      <c r="A603" t="s">
        <v>203</v>
      </c>
      <c r="B603" t="s">
        <v>3485</v>
      </c>
    </row>
    <row r="604" spans="1:2">
      <c r="A604" t="s">
        <v>203</v>
      </c>
      <c r="B604" t="s">
        <v>3485</v>
      </c>
    </row>
    <row r="605" spans="1:2">
      <c r="A605" t="s">
        <v>203</v>
      </c>
      <c r="B605" t="s">
        <v>3485</v>
      </c>
    </row>
    <row r="606" spans="1:2">
      <c r="A606" t="s">
        <v>253</v>
      </c>
      <c r="B606" t="s">
        <v>3485</v>
      </c>
    </row>
    <row r="607" spans="1:2">
      <c r="A607" t="s">
        <v>203</v>
      </c>
      <c r="B607" t="s">
        <v>3485</v>
      </c>
    </row>
    <row r="608" spans="1:2">
      <c r="A608" t="s">
        <v>203</v>
      </c>
      <c r="B608" t="s">
        <v>3485</v>
      </c>
    </row>
    <row r="609" spans="1:2">
      <c r="A609" t="s">
        <v>203</v>
      </c>
      <c r="B609" t="s">
        <v>3485</v>
      </c>
    </row>
    <row r="610" spans="1:2">
      <c r="A610" t="s">
        <v>203</v>
      </c>
      <c r="B610" t="s">
        <v>3485</v>
      </c>
    </row>
    <row r="611" spans="1:2">
      <c r="A611" t="s">
        <v>253</v>
      </c>
      <c r="B611" t="s">
        <v>3485</v>
      </c>
    </row>
    <row r="612" spans="1:2">
      <c r="A612" t="s">
        <v>203</v>
      </c>
      <c r="B612" t="s">
        <v>3485</v>
      </c>
    </row>
    <row r="613" spans="1:2">
      <c r="A613" t="s">
        <v>2534</v>
      </c>
      <c r="B613" t="s">
        <v>3485</v>
      </c>
    </row>
    <row r="614" spans="1:2">
      <c r="A614" t="s">
        <v>1468</v>
      </c>
      <c r="B614" t="s">
        <v>3485</v>
      </c>
    </row>
    <row r="615" spans="1:2">
      <c r="A615" t="s">
        <v>3148</v>
      </c>
      <c r="B615" t="s">
        <v>3485</v>
      </c>
    </row>
    <row r="616" spans="1:2">
      <c r="A616" t="s">
        <v>634</v>
      </c>
      <c r="B616" t="s">
        <v>3485</v>
      </c>
    </row>
    <row r="617" spans="1:2">
      <c r="A617" t="s">
        <v>1380</v>
      </c>
      <c r="B617" t="s">
        <v>3485</v>
      </c>
    </row>
    <row r="618" spans="1:2">
      <c r="A618" t="s">
        <v>634</v>
      </c>
      <c r="B618" t="s">
        <v>3485</v>
      </c>
    </row>
    <row r="619" spans="1:2">
      <c r="A619" t="s">
        <v>634</v>
      </c>
      <c r="B619" t="s">
        <v>3485</v>
      </c>
    </row>
    <row r="620" spans="1:2">
      <c r="A620" t="s">
        <v>634</v>
      </c>
      <c r="B620" t="s">
        <v>3485</v>
      </c>
    </row>
    <row r="621" spans="1:2">
      <c r="A621" t="s">
        <v>1332</v>
      </c>
      <c r="B621" t="s">
        <v>3485</v>
      </c>
    </row>
    <row r="622" spans="1:2">
      <c r="A622" t="s">
        <v>2635</v>
      </c>
      <c r="B622" t="s">
        <v>3485</v>
      </c>
    </row>
    <row r="623" spans="1:2">
      <c r="A623" t="s">
        <v>2861</v>
      </c>
      <c r="B623" t="s">
        <v>3485</v>
      </c>
    </row>
    <row r="624" spans="1:2">
      <c r="A624" t="s">
        <v>2882</v>
      </c>
      <c r="B624" t="s">
        <v>3485</v>
      </c>
    </row>
    <row r="625" spans="1:2">
      <c r="A625" t="s">
        <v>1861</v>
      </c>
      <c r="B625" t="s">
        <v>1861</v>
      </c>
    </row>
    <row r="626" spans="1:2">
      <c r="A626" t="s">
        <v>3110</v>
      </c>
      <c r="B626" t="s">
        <v>3110</v>
      </c>
    </row>
    <row r="627" spans="1:2">
      <c r="A627" t="s">
        <v>988</v>
      </c>
      <c r="B627" t="s">
        <v>988</v>
      </c>
    </row>
    <row r="628" spans="1:2">
      <c r="A628" t="s">
        <v>3033</v>
      </c>
      <c r="B628" t="s">
        <v>3033</v>
      </c>
    </row>
    <row r="629" spans="1:2">
      <c r="A629" t="s">
        <v>1997</v>
      </c>
      <c r="B629" t="s">
        <v>1997</v>
      </c>
    </row>
    <row r="630" spans="1:2">
      <c r="A630" t="s">
        <v>1442</v>
      </c>
      <c r="B630" t="s">
        <v>1442</v>
      </c>
    </row>
    <row r="631" spans="1:2">
      <c r="A631" t="s">
        <v>2172</v>
      </c>
      <c r="B631" t="s">
        <v>2172</v>
      </c>
    </row>
    <row r="632" spans="1:2">
      <c r="A632" t="s">
        <v>2455</v>
      </c>
      <c r="B632" t="s">
        <v>2455</v>
      </c>
    </row>
    <row r="633" spans="1:2">
      <c r="A633" t="s">
        <v>2601</v>
      </c>
      <c r="B633" t="s">
        <v>2601</v>
      </c>
    </row>
    <row r="634" spans="1:2">
      <c r="A634" t="s">
        <v>2191</v>
      </c>
      <c r="B634" t="s">
        <v>2191</v>
      </c>
    </row>
    <row r="635" spans="1:2">
      <c r="A635" t="s">
        <v>1893</v>
      </c>
      <c r="B635" t="s">
        <v>1893</v>
      </c>
    </row>
    <row r="636" spans="1:2">
      <c r="A636" t="s">
        <v>2485</v>
      </c>
      <c r="B636" t="s">
        <v>2485</v>
      </c>
    </row>
    <row r="637" spans="1:2">
      <c r="A637" t="s">
        <v>2600</v>
      </c>
      <c r="B637" t="s">
        <v>2600</v>
      </c>
    </row>
    <row r="638" spans="1:2">
      <c r="A638" t="s">
        <v>816</v>
      </c>
      <c r="B638" t="s">
        <v>816</v>
      </c>
    </row>
    <row r="639" spans="1:2">
      <c r="A639" t="s">
        <v>935</v>
      </c>
      <c r="B639" t="s">
        <v>935</v>
      </c>
    </row>
    <row r="640" spans="1:2">
      <c r="A640" t="s">
        <v>2599</v>
      </c>
      <c r="B640" t="s">
        <v>2599</v>
      </c>
    </row>
    <row r="641" spans="1:2">
      <c r="A641" t="s">
        <v>2796</v>
      </c>
      <c r="B641" t="s">
        <v>3480</v>
      </c>
    </row>
    <row r="642" spans="1:2">
      <c r="A642" t="s">
        <v>2190</v>
      </c>
      <c r="B642" t="s">
        <v>2190</v>
      </c>
    </row>
    <row r="643" spans="1:2">
      <c r="A643" t="s">
        <v>1499</v>
      </c>
      <c r="B643" t="s">
        <v>1499</v>
      </c>
    </row>
    <row r="644" spans="1:2">
      <c r="A644" t="s">
        <v>2247</v>
      </c>
      <c r="B644" t="s">
        <v>2247</v>
      </c>
    </row>
    <row r="645" spans="1:2">
      <c r="A645" t="s">
        <v>1478</v>
      </c>
      <c r="B645" t="s">
        <v>1478</v>
      </c>
    </row>
    <row r="646" spans="1:2">
      <c r="A646" t="s">
        <v>1548</v>
      </c>
      <c r="B646" t="s">
        <v>1548</v>
      </c>
    </row>
    <row r="647" spans="1:2">
      <c r="A647" t="s">
        <v>1548</v>
      </c>
      <c r="B647" t="s">
        <v>1548</v>
      </c>
    </row>
    <row r="648" spans="1:2">
      <c r="A648" t="s">
        <v>1548</v>
      </c>
      <c r="B648" t="s">
        <v>1548</v>
      </c>
    </row>
    <row r="649" spans="1:2">
      <c r="A649" t="s">
        <v>1548</v>
      </c>
      <c r="B649" t="s">
        <v>1548</v>
      </c>
    </row>
    <row r="650" spans="1:2">
      <c r="A650" t="s">
        <v>506</v>
      </c>
      <c r="B650" t="s">
        <v>506</v>
      </c>
    </row>
    <row r="651" spans="1:2">
      <c r="A651" t="s">
        <v>506</v>
      </c>
      <c r="B651" t="s">
        <v>506</v>
      </c>
    </row>
    <row r="652" spans="1:2">
      <c r="A652" t="s">
        <v>2130</v>
      </c>
      <c r="B652" t="s">
        <v>2130</v>
      </c>
    </row>
    <row r="653" spans="1:2">
      <c r="A653" t="s">
        <v>3418</v>
      </c>
      <c r="B653" t="s">
        <v>3418</v>
      </c>
    </row>
    <row r="654" spans="1:2">
      <c r="A654" t="s">
        <v>432</v>
      </c>
      <c r="B654" t="s">
        <v>432</v>
      </c>
    </row>
    <row r="655" spans="1:2">
      <c r="A655" t="s">
        <v>433</v>
      </c>
      <c r="B655" t="s">
        <v>433</v>
      </c>
    </row>
    <row r="656" spans="1:2">
      <c r="A656" t="s">
        <v>1050</v>
      </c>
      <c r="B656" t="s">
        <v>1050</v>
      </c>
    </row>
    <row r="657" spans="1:2">
      <c r="A657" t="s">
        <v>1050</v>
      </c>
      <c r="B657" t="s">
        <v>1050</v>
      </c>
    </row>
    <row r="658" spans="1:2">
      <c r="A658" t="s">
        <v>1050</v>
      </c>
      <c r="B658" t="s">
        <v>1050</v>
      </c>
    </row>
    <row r="659" spans="1:2">
      <c r="A659" t="s">
        <v>1050</v>
      </c>
      <c r="B659" t="s">
        <v>1050</v>
      </c>
    </row>
    <row r="660" spans="1:2">
      <c r="A660" t="s">
        <v>1050</v>
      </c>
      <c r="B660" t="s">
        <v>1050</v>
      </c>
    </row>
    <row r="661" spans="1:2">
      <c r="A661" t="s">
        <v>550</v>
      </c>
      <c r="B661" t="s">
        <v>550</v>
      </c>
    </row>
    <row r="662" spans="1:2">
      <c r="A662" t="s">
        <v>550</v>
      </c>
      <c r="B662" t="s">
        <v>550</v>
      </c>
    </row>
    <row r="663" spans="1:2">
      <c r="A663" t="s">
        <v>1542</v>
      </c>
      <c r="B663" t="s">
        <v>1542</v>
      </c>
    </row>
    <row r="664" spans="1:2">
      <c r="A664" t="s">
        <v>3341</v>
      </c>
      <c r="B664" t="s">
        <v>3341</v>
      </c>
    </row>
    <row r="665" spans="1:2">
      <c r="A665" t="s">
        <v>279</v>
      </c>
      <c r="B665" t="s">
        <v>279</v>
      </c>
    </row>
    <row r="666" spans="1:2">
      <c r="A666" t="s">
        <v>608</v>
      </c>
      <c r="B666" t="s">
        <v>608</v>
      </c>
    </row>
    <row r="667" spans="1:2">
      <c r="A667" t="s">
        <v>3027</v>
      </c>
      <c r="B667" t="s">
        <v>3486</v>
      </c>
    </row>
    <row r="668" spans="1:2">
      <c r="A668" t="s">
        <v>256</v>
      </c>
      <c r="B668" t="s">
        <v>3486</v>
      </c>
    </row>
    <row r="669" spans="1:2">
      <c r="A669" t="s">
        <v>256</v>
      </c>
      <c r="B669" t="s">
        <v>3486</v>
      </c>
    </row>
    <row r="670" spans="1:2">
      <c r="A670" t="s">
        <v>256</v>
      </c>
      <c r="B670" t="s">
        <v>3486</v>
      </c>
    </row>
    <row r="671" spans="1:2">
      <c r="A671" t="s">
        <v>2714</v>
      </c>
      <c r="B671" t="s">
        <v>3486</v>
      </c>
    </row>
    <row r="672" spans="1:2">
      <c r="A672" t="s">
        <v>3340</v>
      </c>
      <c r="B672" t="s">
        <v>3486</v>
      </c>
    </row>
    <row r="673" spans="1:2">
      <c r="A673" t="s">
        <v>227</v>
      </c>
      <c r="B673" t="s">
        <v>3486</v>
      </c>
    </row>
    <row r="674" spans="1:2">
      <c r="A674" t="s">
        <v>569</v>
      </c>
      <c r="B674" t="s">
        <v>3486</v>
      </c>
    </row>
    <row r="675" spans="1:2">
      <c r="A675" t="s">
        <v>606</v>
      </c>
      <c r="B675" t="s">
        <v>3486</v>
      </c>
    </row>
    <row r="676" spans="1:2">
      <c r="A676" t="s">
        <v>606</v>
      </c>
      <c r="B676" t="s">
        <v>3486</v>
      </c>
    </row>
    <row r="677" spans="1:2">
      <c r="A677" t="s">
        <v>719</v>
      </c>
      <c r="B677" t="s">
        <v>3486</v>
      </c>
    </row>
    <row r="678" spans="1:2">
      <c r="A678" t="s">
        <v>606</v>
      </c>
      <c r="B678" t="s">
        <v>3486</v>
      </c>
    </row>
    <row r="679" spans="1:2">
      <c r="A679" t="s">
        <v>719</v>
      </c>
      <c r="B679" t="s">
        <v>3486</v>
      </c>
    </row>
    <row r="680" spans="1:2">
      <c r="A680" t="s">
        <v>2551</v>
      </c>
      <c r="B680" t="s">
        <v>3486</v>
      </c>
    </row>
    <row r="681" spans="1:2">
      <c r="A681" t="s">
        <v>1896</v>
      </c>
      <c r="B681" t="s">
        <v>3486</v>
      </c>
    </row>
    <row r="682" spans="1:2">
      <c r="A682" t="s">
        <v>1541</v>
      </c>
      <c r="B682" t="s">
        <v>3486</v>
      </c>
    </row>
    <row r="683" spans="1:2">
      <c r="A683" t="s">
        <v>1472</v>
      </c>
      <c r="B683" t="s">
        <v>3486</v>
      </c>
    </row>
    <row r="684" spans="1:2">
      <c r="A684" t="s">
        <v>698</v>
      </c>
      <c r="B684" t="s">
        <v>3486</v>
      </c>
    </row>
    <row r="685" spans="1:2">
      <c r="A685" t="s">
        <v>1299</v>
      </c>
      <c r="B685" t="s">
        <v>3486</v>
      </c>
    </row>
    <row r="686" spans="1:2">
      <c r="A686" t="s">
        <v>3010</v>
      </c>
      <c r="B686" s="5" t="s">
        <v>3501</v>
      </c>
    </row>
    <row r="687" spans="1:2">
      <c r="A687" t="s">
        <v>2511</v>
      </c>
      <c r="B687" t="s">
        <v>2511</v>
      </c>
    </row>
    <row r="688" spans="1:2">
      <c r="A688" t="s">
        <v>2273</v>
      </c>
      <c r="B688" t="s">
        <v>2273</v>
      </c>
    </row>
    <row r="689" spans="1:2">
      <c r="A689" t="s">
        <v>877</v>
      </c>
      <c r="B689" t="s">
        <v>877</v>
      </c>
    </row>
    <row r="690" spans="1:2">
      <c r="A690" t="s">
        <v>1090</v>
      </c>
      <c r="B690" s="5" t="s">
        <v>328</v>
      </c>
    </row>
    <row r="691" spans="1:2">
      <c r="A691" t="s">
        <v>458</v>
      </c>
      <c r="B691" t="s">
        <v>328</v>
      </c>
    </row>
    <row r="692" spans="1:2">
      <c r="A692" t="s">
        <v>2483</v>
      </c>
      <c r="B692" t="s">
        <v>328</v>
      </c>
    </row>
    <row r="693" spans="1:2">
      <c r="A693" t="s">
        <v>1164</v>
      </c>
      <c r="B693" t="s">
        <v>328</v>
      </c>
    </row>
    <row r="694" spans="1:2">
      <c r="A694" t="s">
        <v>1164</v>
      </c>
      <c r="B694" t="s">
        <v>328</v>
      </c>
    </row>
    <row r="695" spans="1:2">
      <c r="A695" t="s">
        <v>378</v>
      </c>
      <c r="B695" t="s">
        <v>328</v>
      </c>
    </row>
    <row r="696" spans="1:2">
      <c r="A696" t="s">
        <v>378</v>
      </c>
      <c r="B696" t="s">
        <v>328</v>
      </c>
    </row>
    <row r="697" spans="1:2">
      <c r="A697" t="s">
        <v>2004</v>
      </c>
      <c r="B697" t="s">
        <v>328</v>
      </c>
    </row>
    <row r="698" spans="1:2">
      <c r="A698" t="s">
        <v>2832</v>
      </c>
      <c r="B698" t="s">
        <v>328</v>
      </c>
    </row>
    <row r="699" spans="1:2">
      <c r="A699" t="s">
        <v>328</v>
      </c>
      <c r="B699" t="s">
        <v>328</v>
      </c>
    </row>
    <row r="700" spans="1:2">
      <c r="A700" t="s">
        <v>328</v>
      </c>
      <c r="B700" t="s">
        <v>328</v>
      </c>
    </row>
    <row r="701" spans="1:2">
      <c r="A701" t="s">
        <v>328</v>
      </c>
      <c r="B701" t="s">
        <v>328</v>
      </c>
    </row>
    <row r="702" spans="1:2">
      <c r="A702" t="s">
        <v>328</v>
      </c>
      <c r="B702" t="s">
        <v>328</v>
      </c>
    </row>
    <row r="703" spans="1:2">
      <c r="A703" t="s">
        <v>328</v>
      </c>
      <c r="B703" t="s">
        <v>328</v>
      </c>
    </row>
    <row r="704" spans="1:2">
      <c r="A704" t="s">
        <v>328</v>
      </c>
      <c r="B704" t="s">
        <v>328</v>
      </c>
    </row>
    <row r="705" spans="1:2">
      <c r="A705" t="s">
        <v>328</v>
      </c>
      <c r="B705" t="s">
        <v>328</v>
      </c>
    </row>
    <row r="706" spans="1:2">
      <c r="A706" t="s">
        <v>328</v>
      </c>
      <c r="B706" t="s">
        <v>328</v>
      </c>
    </row>
    <row r="707" spans="1:2">
      <c r="A707" t="s">
        <v>237</v>
      </c>
      <c r="B707" t="s">
        <v>328</v>
      </c>
    </row>
    <row r="708" spans="1:2">
      <c r="A708" t="s">
        <v>237</v>
      </c>
      <c r="B708" t="s">
        <v>328</v>
      </c>
    </row>
    <row r="709" spans="1:2">
      <c r="A709" t="s">
        <v>237</v>
      </c>
      <c r="B709" t="s">
        <v>328</v>
      </c>
    </row>
    <row r="710" spans="1:2">
      <c r="A710" t="s">
        <v>3150</v>
      </c>
      <c r="B710" t="s">
        <v>328</v>
      </c>
    </row>
    <row r="711" spans="1:2">
      <c r="A711" t="s">
        <v>2630</v>
      </c>
      <c r="B711" t="s">
        <v>328</v>
      </c>
    </row>
    <row r="712" spans="1:2">
      <c r="A712" t="s">
        <v>1255</v>
      </c>
      <c r="B712" t="s">
        <v>328</v>
      </c>
    </row>
    <row r="713" spans="1:2">
      <c r="A713" t="s">
        <v>1246</v>
      </c>
      <c r="B713" t="s">
        <v>328</v>
      </c>
    </row>
    <row r="714" spans="1:2">
      <c r="A714" t="s">
        <v>2751</v>
      </c>
      <c r="B714" t="s">
        <v>328</v>
      </c>
    </row>
    <row r="715" spans="1:2">
      <c r="A715" t="s">
        <v>1590</v>
      </c>
      <c r="B715" t="s">
        <v>328</v>
      </c>
    </row>
    <row r="716" spans="1:2">
      <c r="A716" t="s">
        <v>699</v>
      </c>
      <c r="B716" t="s">
        <v>328</v>
      </c>
    </row>
    <row r="717" spans="1:2">
      <c r="A717" t="s">
        <v>699</v>
      </c>
      <c r="B717" t="s">
        <v>328</v>
      </c>
    </row>
    <row r="718" spans="1:2">
      <c r="A718" t="s">
        <v>453</v>
      </c>
      <c r="B718" t="s">
        <v>328</v>
      </c>
    </row>
    <row r="719" spans="1:2">
      <c r="A719" t="s">
        <v>132</v>
      </c>
      <c r="B719" t="s">
        <v>328</v>
      </c>
    </row>
    <row r="720" spans="1:2">
      <c r="A720" t="s">
        <v>453</v>
      </c>
      <c r="B720" t="s">
        <v>328</v>
      </c>
    </row>
    <row r="721" spans="1:2">
      <c r="A721" t="s">
        <v>699</v>
      </c>
      <c r="B721" t="s">
        <v>328</v>
      </c>
    </row>
    <row r="722" spans="1:2">
      <c r="A722" t="s">
        <v>132</v>
      </c>
      <c r="B722" t="s">
        <v>328</v>
      </c>
    </row>
    <row r="723" spans="1:2">
      <c r="A723" t="s">
        <v>132</v>
      </c>
      <c r="B723" t="s">
        <v>328</v>
      </c>
    </row>
    <row r="724" spans="1:2">
      <c r="A724" t="s">
        <v>132</v>
      </c>
      <c r="B724" t="s">
        <v>328</v>
      </c>
    </row>
    <row r="725" spans="1:2">
      <c r="A725" t="s">
        <v>699</v>
      </c>
      <c r="B725" t="s">
        <v>328</v>
      </c>
    </row>
    <row r="726" spans="1:2">
      <c r="A726" t="s">
        <v>699</v>
      </c>
      <c r="B726" t="s">
        <v>328</v>
      </c>
    </row>
    <row r="727" spans="1:2">
      <c r="A727" t="s">
        <v>453</v>
      </c>
      <c r="B727" t="s">
        <v>328</v>
      </c>
    </row>
    <row r="728" spans="1:2">
      <c r="A728" t="s">
        <v>1045</v>
      </c>
      <c r="B728" t="s">
        <v>328</v>
      </c>
    </row>
    <row r="729" spans="1:2">
      <c r="A729" t="s">
        <v>368</v>
      </c>
      <c r="B729" t="s">
        <v>328</v>
      </c>
    </row>
    <row r="730" spans="1:2">
      <c r="A730" t="s">
        <v>171</v>
      </c>
      <c r="B730" t="s">
        <v>328</v>
      </c>
    </row>
    <row r="731" spans="1:2">
      <c r="A731" t="s">
        <v>171</v>
      </c>
      <c r="B731" t="s">
        <v>328</v>
      </c>
    </row>
    <row r="732" spans="1:2">
      <c r="A732" t="s">
        <v>368</v>
      </c>
      <c r="B732" t="s">
        <v>328</v>
      </c>
    </row>
    <row r="733" spans="1:2">
      <c r="A733" t="s">
        <v>171</v>
      </c>
      <c r="B733" t="s">
        <v>328</v>
      </c>
    </row>
    <row r="734" spans="1:2">
      <c r="A734" t="s">
        <v>171</v>
      </c>
      <c r="B734" t="s">
        <v>328</v>
      </c>
    </row>
    <row r="735" spans="1:2">
      <c r="A735" t="s">
        <v>368</v>
      </c>
      <c r="B735" t="s">
        <v>328</v>
      </c>
    </row>
    <row r="736" spans="1:2">
      <c r="A736" t="s">
        <v>368</v>
      </c>
      <c r="B736" t="s">
        <v>328</v>
      </c>
    </row>
    <row r="737" spans="1:2">
      <c r="A737" t="s">
        <v>368</v>
      </c>
      <c r="B737" t="s">
        <v>328</v>
      </c>
    </row>
    <row r="738" spans="1:2">
      <c r="A738" t="s">
        <v>2909</v>
      </c>
      <c r="B738" t="s">
        <v>328</v>
      </c>
    </row>
    <row r="739" spans="1:2">
      <c r="A739" t="s">
        <v>1277</v>
      </c>
      <c r="B739" t="s">
        <v>328</v>
      </c>
    </row>
    <row r="740" spans="1:2">
      <c r="A740" t="s">
        <v>1631</v>
      </c>
      <c r="B740" t="s">
        <v>328</v>
      </c>
    </row>
    <row r="741" spans="1:2">
      <c r="A741" t="s">
        <v>467</v>
      </c>
      <c r="B741" t="s">
        <v>328</v>
      </c>
    </row>
    <row r="742" spans="1:2">
      <c r="A742" t="s">
        <v>312</v>
      </c>
      <c r="B742" t="s">
        <v>328</v>
      </c>
    </row>
    <row r="743" spans="1:2">
      <c r="A743" t="s">
        <v>548</v>
      </c>
      <c r="B743" t="s">
        <v>548</v>
      </c>
    </row>
    <row r="744" spans="1:2">
      <c r="A744" t="s">
        <v>2493</v>
      </c>
      <c r="B744" t="s">
        <v>2493</v>
      </c>
    </row>
    <row r="745" spans="1:2">
      <c r="A745" t="s">
        <v>876</v>
      </c>
      <c r="B745" t="s">
        <v>876</v>
      </c>
    </row>
    <row r="746" spans="1:2">
      <c r="A746" t="s">
        <v>989</v>
      </c>
      <c r="B746" t="s">
        <v>989</v>
      </c>
    </row>
    <row r="747" spans="1:2">
      <c r="A747" t="s">
        <v>2507</v>
      </c>
      <c r="B747" t="s">
        <v>2507</v>
      </c>
    </row>
    <row r="748" spans="1:2">
      <c r="A748" t="s">
        <v>521</v>
      </c>
      <c r="B748" t="s">
        <v>521</v>
      </c>
    </row>
    <row r="749" spans="1:2">
      <c r="A749" t="s">
        <v>110</v>
      </c>
      <c r="B749" t="s">
        <v>110</v>
      </c>
    </row>
    <row r="750" spans="1:2">
      <c r="A750" t="s">
        <v>110</v>
      </c>
      <c r="B750" t="s">
        <v>110</v>
      </c>
    </row>
    <row r="751" spans="1:2">
      <c r="A751" t="s">
        <v>110</v>
      </c>
      <c r="B751" t="s">
        <v>110</v>
      </c>
    </row>
    <row r="752" spans="1:2">
      <c r="A752" t="s">
        <v>521</v>
      </c>
      <c r="B752" t="s">
        <v>521</v>
      </c>
    </row>
    <row r="753" spans="1:2">
      <c r="A753" t="s">
        <v>505</v>
      </c>
      <c r="B753" t="s">
        <v>505</v>
      </c>
    </row>
    <row r="754" spans="1:2">
      <c r="A754" t="s">
        <v>2947</v>
      </c>
      <c r="B754" t="s">
        <v>2947</v>
      </c>
    </row>
    <row r="755" spans="1:2">
      <c r="A755" t="s">
        <v>2215</v>
      </c>
      <c r="B755" t="s">
        <v>2215</v>
      </c>
    </row>
    <row r="756" spans="1:2">
      <c r="A756" t="s">
        <v>958</v>
      </c>
      <c r="B756" t="s">
        <v>958</v>
      </c>
    </row>
    <row r="757" spans="1:2">
      <c r="A757" t="s">
        <v>2647</v>
      </c>
      <c r="B757" t="s">
        <v>2647</v>
      </c>
    </row>
    <row r="758" spans="1:2">
      <c r="A758" t="s">
        <v>1920</v>
      </c>
      <c r="B758" t="s">
        <v>1920</v>
      </c>
    </row>
    <row r="759" spans="1:2">
      <c r="A759" t="s">
        <v>1338</v>
      </c>
      <c r="B759" t="s">
        <v>1338</v>
      </c>
    </row>
    <row r="760" spans="1:2">
      <c r="A760" t="s">
        <v>1812</v>
      </c>
      <c r="B760" t="s">
        <v>1812</v>
      </c>
    </row>
    <row r="761" spans="1:2">
      <c r="A761" t="s">
        <v>2852</v>
      </c>
      <c r="B761" t="s">
        <v>2852</v>
      </c>
    </row>
    <row r="762" spans="1:2">
      <c r="A762" t="s">
        <v>1601</v>
      </c>
      <c r="B762" t="s">
        <v>1601</v>
      </c>
    </row>
    <row r="763" spans="1:2">
      <c r="A763" t="s">
        <v>137</v>
      </c>
      <c r="B763" t="s">
        <v>137</v>
      </c>
    </row>
    <row r="764" spans="1:2">
      <c r="A764" t="s">
        <v>137</v>
      </c>
      <c r="B764" t="s">
        <v>137</v>
      </c>
    </row>
    <row r="765" spans="1:2">
      <c r="A765" t="s">
        <v>137</v>
      </c>
      <c r="B765" t="s">
        <v>137</v>
      </c>
    </row>
    <row r="766" spans="1:2">
      <c r="A766" t="s">
        <v>522</v>
      </c>
      <c r="B766" t="s">
        <v>522</v>
      </c>
    </row>
    <row r="767" spans="1:2">
      <c r="A767" t="s">
        <v>522</v>
      </c>
      <c r="B767" t="s">
        <v>522</v>
      </c>
    </row>
    <row r="768" spans="1:2">
      <c r="A768" t="s">
        <v>1369</v>
      </c>
      <c r="B768" t="s">
        <v>1369</v>
      </c>
    </row>
    <row r="769" spans="1:2">
      <c r="A769" t="s">
        <v>993</v>
      </c>
      <c r="B769" t="s">
        <v>993</v>
      </c>
    </row>
    <row r="770" spans="1:2">
      <c r="A770" t="s">
        <v>993</v>
      </c>
      <c r="B770" t="s">
        <v>993</v>
      </c>
    </row>
    <row r="771" spans="1:2">
      <c r="A771" t="s">
        <v>3188</v>
      </c>
      <c r="B771" t="s">
        <v>3188</v>
      </c>
    </row>
    <row r="772" spans="1:2">
      <c r="A772" t="s">
        <v>3041</v>
      </c>
      <c r="B772" t="s">
        <v>3041</v>
      </c>
    </row>
    <row r="773" spans="1:2">
      <c r="A773" t="s">
        <v>1717</v>
      </c>
      <c r="B773" t="s">
        <v>1717</v>
      </c>
    </row>
    <row r="774" spans="1:2">
      <c r="A774" t="s">
        <v>1728</v>
      </c>
      <c r="B774" t="s">
        <v>1728</v>
      </c>
    </row>
    <row r="775" spans="1:2">
      <c r="A775" t="s">
        <v>1473</v>
      </c>
      <c r="B775" t="s">
        <v>1473</v>
      </c>
    </row>
    <row r="776" spans="1:2">
      <c r="A776" t="s">
        <v>2636</v>
      </c>
      <c r="B776" t="s">
        <v>2636</v>
      </c>
    </row>
    <row r="777" spans="1:2">
      <c r="A777" t="s">
        <v>1885</v>
      </c>
      <c r="B777" t="s">
        <v>1885</v>
      </c>
    </row>
    <row r="778" spans="1:2">
      <c r="A778" t="s">
        <v>2214</v>
      </c>
      <c r="B778" s="5" t="s">
        <v>356</v>
      </c>
    </row>
    <row r="779" spans="1:2">
      <c r="A779" t="s">
        <v>656</v>
      </c>
      <c r="B779" t="s">
        <v>656</v>
      </c>
    </row>
    <row r="780" spans="1:2">
      <c r="A780" t="s">
        <v>444</v>
      </c>
      <c r="B780" t="s">
        <v>444</v>
      </c>
    </row>
    <row r="781" spans="1:2">
      <c r="A781" t="s">
        <v>1840</v>
      </c>
      <c r="B781" t="s">
        <v>1840</v>
      </c>
    </row>
    <row r="782" spans="1:2">
      <c r="A782" t="s">
        <v>3087</v>
      </c>
      <c r="B782" t="s">
        <v>3087</v>
      </c>
    </row>
    <row r="783" spans="1:2">
      <c r="A783" t="s">
        <v>2899</v>
      </c>
      <c r="B783" t="s">
        <v>2899</v>
      </c>
    </row>
    <row r="784" spans="1:2">
      <c r="A784" t="s">
        <v>1619</v>
      </c>
      <c r="B784" t="s">
        <v>1619</v>
      </c>
    </row>
    <row r="785" spans="1:2">
      <c r="A785" t="s">
        <v>2375</v>
      </c>
      <c r="B785" t="s">
        <v>2375</v>
      </c>
    </row>
    <row r="786" spans="1:2">
      <c r="A786" t="s">
        <v>972</v>
      </c>
      <c r="B786" t="s">
        <v>972</v>
      </c>
    </row>
    <row r="787" spans="1:2">
      <c r="A787" t="s">
        <v>972</v>
      </c>
      <c r="B787" t="s">
        <v>972</v>
      </c>
    </row>
    <row r="788" spans="1:2">
      <c r="A788" t="s">
        <v>3130</v>
      </c>
      <c r="B788" t="s">
        <v>972</v>
      </c>
    </row>
    <row r="789" spans="1:2">
      <c r="A789" t="s">
        <v>3053</v>
      </c>
      <c r="B789" t="s">
        <v>3053</v>
      </c>
    </row>
    <row r="790" spans="1:2">
      <c r="A790" t="s">
        <v>204</v>
      </c>
      <c r="B790" t="s">
        <v>204</v>
      </c>
    </row>
    <row r="791" spans="1:2">
      <c r="A791" t="s">
        <v>204</v>
      </c>
      <c r="B791" t="s">
        <v>204</v>
      </c>
    </row>
    <row r="792" spans="1:2">
      <c r="A792" t="s">
        <v>3390</v>
      </c>
      <c r="B792" t="s">
        <v>3390</v>
      </c>
    </row>
    <row r="793" spans="1:2">
      <c r="A793" t="s">
        <v>204</v>
      </c>
      <c r="B793" t="s">
        <v>204</v>
      </c>
    </row>
    <row r="794" spans="1:2">
      <c r="A794" t="s">
        <v>2032</v>
      </c>
      <c r="B794" t="s">
        <v>204</v>
      </c>
    </row>
    <row r="795" spans="1:2">
      <c r="A795" t="s">
        <v>1696</v>
      </c>
      <c r="B795" t="s">
        <v>1696</v>
      </c>
    </row>
    <row r="796" spans="1:2">
      <c r="A796" t="s">
        <v>655</v>
      </c>
      <c r="B796" s="5" t="s">
        <v>189</v>
      </c>
    </row>
    <row r="797" spans="1:2">
      <c r="A797" t="s">
        <v>878</v>
      </c>
      <c r="B797" t="s">
        <v>189</v>
      </c>
    </row>
    <row r="798" spans="1:2">
      <c r="A798" t="s">
        <v>2930</v>
      </c>
      <c r="B798" t="s">
        <v>189</v>
      </c>
    </row>
    <row r="799" spans="1:2">
      <c r="A799" t="s">
        <v>1480</v>
      </c>
      <c r="B799" t="s">
        <v>189</v>
      </c>
    </row>
    <row r="800" spans="1:2">
      <c r="A800" t="s">
        <v>170</v>
      </c>
      <c r="B800" t="s">
        <v>189</v>
      </c>
    </row>
    <row r="801" spans="1:2">
      <c r="A801" t="s">
        <v>189</v>
      </c>
      <c r="B801" t="s">
        <v>189</v>
      </c>
    </row>
    <row r="802" spans="1:2">
      <c r="A802" t="s">
        <v>189</v>
      </c>
      <c r="B802" t="s">
        <v>189</v>
      </c>
    </row>
    <row r="803" spans="1:2">
      <c r="A803" t="s">
        <v>189</v>
      </c>
      <c r="B803" t="s">
        <v>189</v>
      </c>
    </row>
    <row r="804" spans="1:2">
      <c r="A804" t="s">
        <v>189</v>
      </c>
      <c r="B804" t="s">
        <v>189</v>
      </c>
    </row>
    <row r="805" spans="1:2">
      <c r="A805" t="s">
        <v>170</v>
      </c>
      <c r="B805" t="s">
        <v>189</v>
      </c>
    </row>
    <row r="806" spans="1:2">
      <c r="A806" t="s">
        <v>170</v>
      </c>
      <c r="B806" t="s">
        <v>189</v>
      </c>
    </row>
    <row r="807" spans="1:2">
      <c r="A807" t="s">
        <v>189</v>
      </c>
      <c r="B807" t="s">
        <v>189</v>
      </c>
    </row>
    <row r="808" spans="1:2">
      <c r="A808" t="s">
        <v>189</v>
      </c>
      <c r="B808" t="s">
        <v>189</v>
      </c>
    </row>
    <row r="809" spans="1:2">
      <c r="A809" t="s">
        <v>442</v>
      </c>
      <c r="B809" t="s">
        <v>189</v>
      </c>
    </row>
    <row r="810" spans="1:2">
      <c r="A810" t="s">
        <v>189</v>
      </c>
      <c r="B810" t="s">
        <v>189</v>
      </c>
    </row>
    <row r="811" spans="1:2">
      <c r="A811" t="s">
        <v>170</v>
      </c>
      <c r="B811" t="s">
        <v>189</v>
      </c>
    </row>
    <row r="812" spans="1:2">
      <c r="A812" t="s">
        <v>189</v>
      </c>
      <c r="B812" t="s">
        <v>189</v>
      </c>
    </row>
    <row r="813" spans="1:2">
      <c r="A813" t="s">
        <v>189</v>
      </c>
      <c r="B813" t="s">
        <v>189</v>
      </c>
    </row>
    <row r="814" spans="1:2">
      <c r="A814" t="s">
        <v>189</v>
      </c>
      <c r="B814" t="s">
        <v>189</v>
      </c>
    </row>
    <row r="815" spans="1:2">
      <c r="A815" t="s">
        <v>189</v>
      </c>
      <c r="B815" t="s">
        <v>189</v>
      </c>
    </row>
    <row r="816" spans="1:2">
      <c r="A816" t="s">
        <v>189</v>
      </c>
      <c r="B816" t="s">
        <v>189</v>
      </c>
    </row>
    <row r="817" spans="1:2">
      <c r="A817" t="s">
        <v>189</v>
      </c>
      <c r="B817" t="s">
        <v>189</v>
      </c>
    </row>
    <row r="818" spans="1:2">
      <c r="A818" t="s">
        <v>189</v>
      </c>
      <c r="B818" t="s">
        <v>189</v>
      </c>
    </row>
    <row r="819" spans="1:2">
      <c r="A819" t="s">
        <v>189</v>
      </c>
      <c r="B819" t="s">
        <v>189</v>
      </c>
    </row>
    <row r="820" spans="1:2">
      <c r="A820" t="s">
        <v>189</v>
      </c>
      <c r="B820" t="s">
        <v>189</v>
      </c>
    </row>
    <row r="821" spans="1:2">
      <c r="A821" t="s">
        <v>170</v>
      </c>
      <c r="B821" t="s">
        <v>189</v>
      </c>
    </row>
    <row r="822" spans="1:2">
      <c r="A822" t="s">
        <v>189</v>
      </c>
      <c r="B822" t="s">
        <v>189</v>
      </c>
    </row>
    <row r="823" spans="1:2">
      <c r="A823" t="s">
        <v>189</v>
      </c>
      <c r="B823" t="s">
        <v>189</v>
      </c>
    </row>
    <row r="824" spans="1:2">
      <c r="A824" t="s">
        <v>170</v>
      </c>
      <c r="B824" t="s">
        <v>189</v>
      </c>
    </row>
    <row r="825" spans="1:2">
      <c r="A825" t="s">
        <v>189</v>
      </c>
      <c r="B825" t="s">
        <v>189</v>
      </c>
    </row>
    <row r="826" spans="1:2">
      <c r="A826" t="s">
        <v>189</v>
      </c>
      <c r="B826" t="s">
        <v>189</v>
      </c>
    </row>
    <row r="827" spans="1:2">
      <c r="A827" t="s">
        <v>189</v>
      </c>
      <c r="B827" t="s">
        <v>189</v>
      </c>
    </row>
    <row r="828" spans="1:2">
      <c r="A828" t="s">
        <v>189</v>
      </c>
      <c r="B828" t="s">
        <v>189</v>
      </c>
    </row>
    <row r="829" spans="1:2">
      <c r="A829" t="s">
        <v>189</v>
      </c>
      <c r="B829" t="s">
        <v>189</v>
      </c>
    </row>
    <row r="830" spans="1:2">
      <c r="A830" t="s">
        <v>170</v>
      </c>
      <c r="B830" t="s">
        <v>189</v>
      </c>
    </row>
    <row r="831" spans="1:2">
      <c r="A831" t="s">
        <v>189</v>
      </c>
      <c r="B831" t="s">
        <v>189</v>
      </c>
    </row>
    <row r="832" spans="1:2">
      <c r="A832" t="s">
        <v>189</v>
      </c>
      <c r="B832" t="s">
        <v>189</v>
      </c>
    </row>
    <row r="833" spans="1:2">
      <c r="A833" t="s">
        <v>189</v>
      </c>
      <c r="B833" t="s">
        <v>189</v>
      </c>
    </row>
    <row r="834" spans="1:2">
      <c r="A834" t="s">
        <v>189</v>
      </c>
      <c r="B834" t="s">
        <v>189</v>
      </c>
    </row>
    <row r="835" spans="1:2">
      <c r="A835" t="s">
        <v>170</v>
      </c>
      <c r="B835" t="s">
        <v>189</v>
      </c>
    </row>
    <row r="836" spans="1:2">
      <c r="A836" t="s">
        <v>189</v>
      </c>
      <c r="B836" t="s">
        <v>189</v>
      </c>
    </row>
    <row r="837" spans="1:2">
      <c r="A837" t="s">
        <v>189</v>
      </c>
      <c r="B837" t="s">
        <v>189</v>
      </c>
    </row>
    <row r="838" spans="1:2">
      <c r="A838" t="s">
        <v>170</v>
      </c>
      <c r="B838" t="s">
        <v>189</v>
      </c>
    </row>
    <row r="839" spans="1:2">
      <c r="A839" t="s">
        <v>189</v>
      </c>
      <c r="B839" t="s">
        <v>189</v>
      </c>
    </row>
    <row r="840" spans="1:2">
      <c r="A840" t="s">
        <v>189</v>
      </c>
      <c r="B840" t="s">
        <v>189</v>
      </c>
    </row>
    <row r="841" spans="1:2">
      <c r="A841" t="s">
        <v>170</v>
      </c>
      <c r="B841" t="s">
        <v>189</v>
      </c>
    </row>
    <row r="842" spans="1:2">
      <c r="A842" t="s">
        <v>189</v>
      </c>
      <c r="B842" t="s">
        <v>189</v>
      </c>
    </row>
    <row r="843" spans="1:2">
      <c r="A843" t="s">
        <v>189</v>
      </c>
      <c r="B843" t="s">
        <v>189</v>
      </c>
    </row>
    <row r="844" spans="1:2">
      <c r="A844" t="s">
        <v>189</v>
      </c>
      <c r="B844" t="s">
        <v>189</v>
      </c>
    </row>
    <row r="845" spans="1:2">
      <c r="A845" t="s">
        <v>170</v>
      </c>
      <c r="B845" t="s">
        <v>189</v>
      </c>
    </row>
    <row r="846" spans="1:2">
      <c r="A846" t="s">
        <v>189</v>
      </c>
      <c r="B846" t="s">
        <v>189</v>
      </c>
    </row>
    <row r="847" spans="1:2">
      <c r="A847" t="s">
        <v>189</v>
      </c>
      <c r="B847" t="s">
        <v>189</v>
      </c>
    </row>
    <row r="848" spans="1:2">
      <c r="A848" t="s">
        <v>189</v>
      </c>
      <c r="B848" t="s">
        <v>189</v>
      </c>
    </row>
    <row r="849" spans="1:2">
      <c r="A849" t="s">
        <v>189</v>
      </c>
      <c r="B849" t="s">
        <v>189</v>
      </c>
    </row>
    <row r="850" spans="1:2">
      <c r="A850" t="s">
        <v>442</v>
      </c>
      <c r="B850" t="s">
        <v>189</v>
      </c>
    </row>
    <row r="851" spans="1:2">
      <c r="A851" t="s">
        <v>189</v>
      </c>
      <c r="B851" t="s">
        <v>189</v>
      </c>
    </row>
    <row r="852" spans="1:2">
      <c r="A852" t="s">
        <v>189</v>
      </c>
      <c r="B852" t="s">
        <v>189</v>
      </c>
    </row>
    <row r="853" spans="1:2">
      <c r="A853" t="s">
        <v>442</v>
      </c>
      <c r="B853" t="s">
        <v>189</v>
      </c>
    </row>
    <row r="854" spans="1:2">
      <c r="A854" t="s">
        <v>189</v>
      </c>
      <c r="B854" t="s">
        <v>189</v>
      </c>
    </row>
    <row r="855" spans="1:2">
      <c r="A855" t="s">
        <v>189</v>
      </c>
      <c r="B855" t="s">
        <v>189</v>
      </c>
    </row>
    <row r="856" spans="1:2">
      <c r="A856" t="s">
        <v>189</v>
      </c>
      <c r="B856" t="s">
        <v>189</v>
      </c>
    </row>
    <row r="857" spans="1:2">
      <c r="A857" t="s">
        <v>189</v>
      </c>
      <c r="B857" t="s">
        <v>189</v>
      </c>
    </row>
    <row r="858" spans="1:2">
      <c r="A858" t="s">
        <v>189</v>
      </c>
      <c r="B858" t="s">
        <v>189</v>
      </c>
    </row>
    <row r="859" spans="1:2">
      <c r="A859" t="s">
        <v>189</v>
      </c>
      <c r="B859" t="s">
        <v>189</v>
      </c>
    </row>
    <row r="860" spans="1:2">
      <c r="A860" t="s">
        <v>189</v>
      </c>
      <c r="B860" t="s">
        <v>189</v>
      </c>
    </row>
    <row r="861" spans="1:2">
      <c r="A861" t="s">
        <v>170</v>
      </c>
      <c r="B861" t="s">
        <v>189</v>
      </c>
    </row>
    <row r="862" spans="1:2">
      <c r="A862" t="s">
        <v>189</v>
      </c>
      <c r="B862" t="s">
        <v>189</v>
      </c>
    </row>
    <row r="863" spans="1:2">
      <c r="A863" t="s">
        <v>170</v>
      </c>
      <c r="B863" t="s">
        <v>189</v>
      </c>
    </row>
    <row r="864" spans="1:2">
      <c r="A864" t="s">
        <v>170</v>
      </c>
      <c r="B864" t="s">
        <v>189</v>
      </c>
    </row>
    <row r="865" spans="1:2">
      <c r="A865" t="s">
        <v>189</v>
      </c>
      <c r="B865" t="s">
        <v>189</v>
      </c>
    </row>
    <row r="866" spans="1:2">
      <c r="A866" t="s">
        <v>189</v>
      </c>
      <c r="B866" t="s">
        <v>189</v>
      </c>
    </row>
    <row r="867" spans="1:2">
      <c r="A867" t="s">
        <v>189</v>
      </c>
      <c r="B867" t="s">
        <v>189</v>
      </c>
    </row>
    <row r="868" spans="1:2">
      <c r="A868" t="s">
        <v>189</v>
      </c>
      <c r="B868" t="s">
        <v>189</v>
      </c>
    </row>
    <row r="869" spans="1:2">
      <c r="A869" t="s">
        <v>189</v>
      </c>
      <c r="B869" t="s">
        <v>189</v>
      </c>
    </row>
    <row r="870" spans="1:2">
      <c r="A870" t="s">
        <v>442</v>
      </c>
      <c r="B870" t="s">
        <v>189</v>
      </c>
    </row>
    <row r="871" spans="1:2">
      <c r="A871" t="s">
        <v>170</v>
      </c>
      <c r="B871" t="s">
        <v>189</v>
      </c>
    </row>
    <row r="872" spans="1:2">
      <c r="A872" t="s">
        <v>170</v>
      </c>
      <c r="B872" t="s">
        <v>189</v>
      </c>
    </row>
    <row r="873" spans="1:2">
      <c r="A873" t="s">
        <v>170</v>
      </c>
      <c r="B873" t="s">
        <v>189</v>
      </c>
    </row>
    <row r="874" spans="1:2">
      <c r="A874" t="s">
        <v>189</v>
      </c>
      <c r="B874" t="s">
        <v>189</v>
      </c>
    </row>
    <row r="875" spans="1:2">
      <c r="A875" t="s">
        <v>189</v>
      </c>
      <c r="B875" t="s">
        <v>189</v>
      </c>
    </row>
    <row r="876" spans="1:2">
      <c r="A876" t="s">
        <v>189</v>
      </c>
      <c r="B876" t="s">
        <v>189</v>
      </c>
    </row>
    <row r="877" spans="1:2">
      <c r="A877" t="s">
        <v>189</v>
      </c>
      <c r="B877" t="s">
        <v>189</v>
      </c>
    </row>
    <row r="878" spans="1:2">
      <c r="A878" t="s">
        <v>189</v>
      </c>
      <c r="B878" t="s">
        <v>189</v>
      </c>
    </row>
    <row r="879" spans="1:2">
      <c r="A879" t="s">
        <v>401</v>
      </c>
      <c r="B879" t="s">
        <v>189</v>
      </c>
    </row>
    <row r="880" spans="1:2">
      <c r="A880" t="s">
        <v>264</v>
      </c>
      <c r="B880" t="s">
        <v>189</v>
      </c>
    </row>
    <row r="881" spans="1:2">
      <c r="A881" t="s">
        <v>264</v>
      </c>
      <c r="B881" t="s">
        <v>189</v>
      </c>
    </row>
    <row r="882" spans="1:2">
      <c r="A882" t="s">
        <v>401</v>
      </c>
      <c r="B882" t="s">
        <v>189</v>
      </c>
    </row>
    <row r="883" spans="1:2">
      <c r="A883" t="s">
        <v>401</v>
      </c>
      <c r="B883" t="s">
        <v>189</v>
      </c>
    </row>
    <row r="884" spans="1:2">
      <c r="A884" t="s">
        <v>264</v>
      </c>
      <c r="B884" t="s">
        <v>189</v>
      </c>
    </row>
    <row r="885" spans="1:2">
      <c r="A885" t="s">
        <v>401</v>
      </c>
      <c r="B885" t="s">
        <v>189</v>
      </c>
    </row>
    <row r="886" spans="1:2">
      <c r="A886" t="s">
        <v>264</v>
      </c>
      <c r="B886" t="s">
        <v>189</v>
      </c>
    </row>
    <row r="887" spans="1:2">
      <c r="A887" t="s">
        <v>401</v>
      </c>
      <c r="B887" t="s">
        <v>189</v>
      </c>
    </row>
    <row r="888" spans="1:2">
      <c r="A888" t="s">
        <v>264</v>
      </c>
      <c r="B888" t="s">
        <v>189</v>
      </c>
    </row>
    <row r="889" spans="1:2">
      <c r="A889" t="s">
        <v>401</v>
      </c>
      <c r="B889" t="s">
        <v>189</v>
      </c>
    </row>
    <row r="890" spans="1:2">
      <c r="A890" t="s">
        <v>264</v>
      </c>
      <c r="B890" t="s">
        <v>189</v>
      </c>
    </row>
    <row r="891" spans="1:2">
      <c r="A891" t="s">
        <v>1515</v>
      </c>
      <c r="B891" t="s">
        <v>189</v>
      </c>
    </row>
    <row r="892" spans="1:2">
      <c r="A892" t="s">
        <v>2245</v>
      </c>
      <c r="B892" t="s">
        <v>189</v>
      </c>
    </row>
    <row r="893" spans="1:2">
      <c r="A893" t="s">
        <v>1217</v>
      </c>
      <c r="B893" t="s">
        <v>189</v>
      </c>
    </row>
    <row r="894" spans="1:2">
      <c r="A894" t="s">
        <v>2705</v>
      </c>
      <c r="B894" t="s">
        <v>189</v>
      </c>
    </row>
    <row r="895" spans="1:2">
      <c r="A895" t="s">
        <v>2071</v>
      </c>
      <c r="B895" t="s">
        <v>189</v>
      </c>
    </row>
    <row r="896" spans="1:2">
      <c r="A896" t="s">
        <v>806</v>
      </c>
      <c r="B896" t="s">
        <v>189</v>
      </c>
    </row>
    <row r="897" spans="1:2">
      <c r="A897" t="s">
        <v>806</v>
      </c>
      <c r="B897" t="s">
        <v>189</v>
      </c>
    </row>
    <row r="898" spans="1:2">
      <c r="A898" t="s">
        <v>806</v>
      </c>
      <c r="B898" t="s">
        <v>189</v>
      </c>
    </row>
    <row r="899" spans="1:2">
      <c r="A899" t="s">
        <v>806</v>
      </c>
      <c r="B899" t="s">
        <v>189</v>
      </c>
    </row>
    <row r="900" spans="1:2">
      <c r="A900" t="s">
        <v>806</v>
      </c>
      <c r="B900" t="s">
        <v>189</v>
      </c>
    </row>
    <row r="901" spans="1:2">
      <c r="A901" t="s">
        <v>806</v>
      </c>
      <c r="B901" t="s">
        <v>189</v>
      </c>
    </row>
    <row r="902" spans="1:2">
      <c r="A902" t="s">
        <v>2661</v>
      </c>
      <c r="B902" t="s">
        <v>189</v>
      </c>
    </row>
    <row r="903" spans="1:2">
      <c r="A903" t="s">
        <v>2234</v>
      </c>
      <c r="B903" t="s">
        <v>189</v>
      </c>
    </row>
    <row r="904" spans="1:2">
      <c r="A904" t="s">
        <v>2850</v>
      </c>
      <c r="B904" t="s">
        <v>189</v>
      </c>
    </row>
    <row r="905" spans="1:2">
      <c r="A905" t="s">
        <v>2569</v>
      </c>
      <c r="B905" t="s">
        <v>189</v>
      </c>
    </row>
    <row r="906" spans="1:2">
      <c r="A906" t="s">
        <v>2569</v>
      </c>
      <c r="B906" t="s">
        <v>189</v>
      </c>
    </row>
    <row r="907" spans="1:2">
      <c r="A907" t="s">
        <v>1058</v>
      </c>
      <c r="B907" t="s">
        <v>189</v>
      </c>
    </row>
    <row r="908" spans="1:2">
      <c r="A908" t="s">
        <v>3009</v>
      </c>
      <c r="B908" t="s">
        <v>189</v>
      </c>
    </row>
    <row r="909" spans="1:2">
      <c r="A909" t="s">
        <v>934</v>
      </c>
      <c r="B909" t="s">
        <v>189</v>
      </c>
    </row>
    <row r="910" spans="1:2">
      <c r="A910" t="s">
        <v>934</v>
      </c>
      <c r="B910" t="s">
        <v>189</v>
      </c>
    </row>
    <row r="911" spans="1:2">
      <c r="A911" t="s">
        <v>797</v>
      </c>
      <c r="B911" t="s">
        <v>189</v>
      </c>
    </row>
    <row r="912" spans="1:2">
      <c r="A912" t="s">
        <v>934</v>
      </c>
      <c r="B912" t="s">
        <v>189</v>
      </c>
    </row>
    <row r="913" spans="1:2">
      <c r="A913" t="s">
        <v>934</v>
      </c>
      <c r="B913" t="s">
        <v>189</v>
      </c>
    </row>
    <row r="914" spans="1:2">
      <c r="A914" t="s">
        <v>2113</v>
      </c>
      <c r="B914" t="s">
        <v>189</v>
      </c>
    </row>
    <row r="915" spans="1:2">
      <c r="A915" t="s">
        <v>2492</v>
      </c>
      <c r="B915" t="s">
        <v>189</v>
      </c>
    </row>
    <row r="916" spans="1:2">
      <c r="A916" t="s">
        <v>155</v>
      </c>
      <c r="B916" t="s">
        <v>189</v>
      </c>
    </row>
    <row r="917" spans="1:2">
      <c r="A917" t="s">
        <v>650</v>
      </c>
      <c r="B917" t="s">
        <v>189</v>
      </c>
    </row>
    <row r="918" spans="1:2">
      <c r="A918" t="s">
        <v>1034</v>
      </c>
      <c r="B918" t="s">
        <v>189</v>
      </c>
    </row>
    <row r="919" spans="1:2">
      <c r="A919" t="s">
        <v>842</v>
      </c>
      <c r="B919" t="s">
        <v>189</v>
      </c>
    </row>
    <row r="920" spans="1:2">
      <c r="A920" t="s">
        <v>842</v>
      </c>
      <c r="B920" t="s">
        <v>189</v>
      </c>
    </row>
    <row r="921" spans="1:2">
      <c r="A921" t="s">
        <v>1034</v>
      </c>
      <c r="B921" t="s">
        <v>189</v>
      </c>
    </row>
    <row r="922" spans="1:2">
      <c r="A922" t="s">
        <v>842</v>
      </c>
      <c r="B922" t="s">
        <v>189</v>
      </c>
    </row>
    <row r="923" spans="1:2">
      <c r="A923" t="s">
        <v>842</v>
      </c>
      <c r="B923" t="s">
        <v>189</v>
      </c>
    </row>
    <row r="924" spans="1:2">
      <c r="A924" t="s">
        <v>842</v>
      </c>
      <c r="B924" t="s">
        <v>189</v>
      </c>
    </row>
    <row r="925" spans="1:2">
      <c r="A925" t="s">
        <v>842</v>
      </c>
      <c r="B925" t="s">
        <v>189</v>
      </c>
    </row>
    <row r="926" spans="1:2">
      <c r="A926" t="s">
        <v>842</v>
      </c>
      <c r="B926" t="s">
        <v>189</v>
      </c>
    </row>
    <row r="927" spans="1:2">
      <c r="A927" t="s">
        <v>1034</v>
      </c>
      <c r="B927" t="s">
        <v>189</v>
      </c>
    </row>
    <row r="928" spans="1:2">
      <c r="A928" t="s">
        <v>756</v>
      </c>
      <c r="B928" t="s">
        <v>189</v>
      </c>
    </row>
    <row r="929" spans="1:2">
      <c r="A929" t="s">
        <v>1013</v>
      </c>
      <c r="B929" t="s">
        <v>189</v>
      </c>
    </row>
    <row r="930" spans="1:2">
      <c r="A930" t="s">
        <v>543</v>
      </c>
      <c r="B930" t="s">
        <v>189</v>
      </c>
    </row>
    <row r="931" spans="1:2">
      <c r="A931" t="s">
        <v>543</v>
      </c>
      <c r="B931" t="s">
        <v>189</v>
      </c>
    </row>
    <row r="932" spans="1:2">
      <c r="A932" t="s">
        <v>1596</v>
      </c>
      <c r="B932" t="s">
        <v>189</v>
      </c>
    </row>
    <row r="933" spans="1:2">
      <c r="A933" t="s">
        <v>738</v>
      </c>
      <c r="B933" t="s">
        <v>189</v>
      </c>
    </row>
    <row r="934" spans="1:2">
      <c r="A934" t="s">
        <v>1847</v>
      </c>
      <c r="B934" t="s">
        <v>189</v>
      </c>
    </row>
    <row r="935" spans="1:2">
      <c r="A935" t="s">
        <v>849</v>
      </c>
      <c r="B935" t="s">
        <v>189</v>
      </c>
    </row>
    <row r="936" spans="1:2">
      <c r="A936" t="s">
        <v>1921</v>
      </c>
      <c r="B936" t="s">
        <v>189</v>
      </c>
    </row>
    <row r="937" spans="1:2">
      <c r="A937" t="s">
        <v>2786</v>
      </c>
      <c r="B937" t="s">
        <v>2786</v>
      </c>
    </row>
    <row r="938" spans="1:2">
      <c r="A938" t="s">
        <v>2787</v>
      </c>
      <c r="B938" t="s">
        <v>2787</v>
      </c>
    </row>
    <row r="939" spans="1:2">
      <c r="A939" t="s">
        <v>2788</v>
      </c>
      <c r="B939" t="s">
        <v>2788</v>
      </c>
    </row>
  </sheetData>
  <autoFilter ref="A1:E939"/>
  <sortState ref="D2:E340">
    <sortCondition ref="D2:D34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3:B192"/>
  <sheetViews>
    <sheetView workbookViewId="0">
      <selection activeCell="A5" sqref="A5:B18"/>
    </sheetView>
  </sheetViews>
  <sheetFormatPr defaultRowHeight="14.25"/>
  <cols>
    <col min="1" max="1" width="65.7109375" customWidth="1"/>
    <col min="2" max="2" width="5.140625" bestFit="1" customWidth="1"/>
    <col min="3" max="242" width="147.5703125" bestFit="1" customWidth="1"/>
    <col min="243" max="243" width="10.85546875" bestFit="1" customWidth="1"/>
  </cols>
  <sheetData>
    <row r="3" spans="1:2">
      <c r="A3" s="7" t="s">
        <v>3498</v>
      </c>
      <c r="B3" s="10"/>
    </row>
    <row r="4" spans="1:2">
      <c r="A4" s="7" t="s">
        <v>3489</v>
      </c>
      <c r="B4" s="10" t="s">
        <v>3499</v>
      </c>
    </row>
    <row r="5" spans="1:2">
      <c r="A5" s="6" t="s">
        <v>189</v>
      </c>
      <c r="B5" s="11">
        <v>141</v>
      </c>
    </row>
    <row r="6" spans="1:2">
      <c r="A6" s="8" t="s">
        <v>3483</v>
      </c>
      <c r="B6" s="12">
        <v>120</v>
      </c>
    </row>
    <row r="7" spans="1:2">
      <c r="A7" s="8" t="s">
        <v>3485</v>
      </c>
      <c r="B7" s="12">
        <v>60</v>
      </c>
    </row>
    <row r="8" spans="1:2">
      <c r="A8" s="8" t="s">
        <v>328</v>
      </c>
      <c r="B8" s="12">
        <v>53</v>
      </c>
    </row>
    <row r="9" spans="1:2">
      <c r="A9" s="8" t="s">
        <v>577</v>
      </c>
      <c r="B9" s="12">
        <v>48</v>
      </c>
    </row>
    <row r="10" spans="1:2">
      <c r="A10" s="8" t="s">
        <v>3481</v>
      </c>
      <c r="B10" s="12">
        <v>38</v>
      </c>
    </row>
    <row r="11" spans="1:2">
      <c r="A11" s="8" t="s">
        <v>3487</v>
      </c>
      <c r="B11" s="12">
        <v>34</v>
      </c>
    </row>
    <row r="12" spans="1:2">
      <c r="A12" s="8" t="s">
        <v>786</v>
      </c>
      <c r="B12" s="12">
        <v>33</v>
      </c>
    </row>
    <row r="13" spans="1:2">
      <c r="A13" s="8" t="s">
        <v>3502</v>
      </c>
      <c r="B13" s="12">
        <v>30</v>
      </c>
    </row>
    <row r="14" spans="1:2">
      <c r="A14" s="8" t="s">
        <v>3482</v>
      </c>
      <c r="B14" s="12">
        <v>19</v>
      </c>
    </row>
    <row r="15" spans="1:2">
      <c r="A15" s="8" t="s">
        <v>3486</v>
      </c>
      <c r="B15" s="12">
        <v>19</v>
      </c>
    </row>
    <row r="16" spans="1:2">
      <c r="A16" s="8" t="s">
        <v>356</v>
      </c>
      <c r="B16" s="12">
        <v>19</v>
      </c>
    </row>
    <row r="17" spans="1:2">
      <c r="A17" s="8" t="s">
        <v>218</v>
      </c>
      <c r="B17" s="12">
        <v>18</v>
      </c>
    </row>
    <row r="18" spans="1:2">
      <c r="A18" s="8" t="s">
        <v>2466</v>
      </c>
      <c r="B18" s="12">
        <v>16</v>
      </c>
    </row>
    <row r="19" spans="1:2">
      <c r="A19" s="8" t="s">
        <v>125</v>
      </c>
      <c r="B19" s="12">
        <v>15</v>
      </c>
    </row>
    <row r="20" spans="1:2">
      <c r="A20" s="8" t="s">
        <v>3484</v>
      </c>
      <c r="B20" s="12">
        <v>12</v>
      </c>
    </row>
    <row r="21" spans="1:2">
      <c r="A21" s="8" t="s">
        <v>3500</v>
      </c>
      <c r="B21" s="12">
        <v>12</v>
      </c>
    </row>
    <row r="22" spans="1:2">
      <c r="A22" s="8" t="s">
        <v>625</v>
      </c>
      <c r="B22" s="12">
        <v>11</v>
      </c>
    </row>
    <row r="23" spans="1:2">
      <c r="A23" s="8" t="s">
        <v>394</v>
      </c>
      <c r="B23" s="12">
        <v>10</v>
      </c>
    </row>
    <row r="24" spans="1:2">
      <c r="A24" s="8" t="s">
        <v>1143</v>
      </c>
      <c r="B24" s="12">
        <v>9</v>
      </c>
    </row>
    <row r="25" spans="1:2">
      <c r="A25" s="8" t="s">
        <v>1050</v>
      </c>
      <c r="B25" s="12">
        <v>7</v>
      </c>
    </row>
    <row r="26" spans="1:2">
      <c r="A26" s="8" t="s">
        <v>1265</v>
      </c>
      <c r="B26" s="12">
        <v>6</v>
      </c>
    </row>
    <row r="27" spans="1:2">
      <c r="A27" s="8" t="s">
        <v>521</v>
      </c>
      <c r="B27" s="12">
        <v>5</v>
      </c>
    </row>
    <row r="28" spans="1:2">
      <c r="A28" s="8" t="s">
        <v>1478</v>
      </c>
      <c r="B28" s="12">
        <v>5</v>
      </c>
    </row>
    <row r="29" spans="1:2">
      <c r="A29" s="8" t="s">
        <v>204</v>
      </c>
      <c r="B29" s="12">
        <v>5</v>
      </c>
    </row>
    <row r="30" spans="1:2">
      <c r="A30" s="8" t="s">
        <v>509</v>
      </c>
      <c r="B30" s="12">
        <v>5</v>
      </c>
    </row>
    <row r="31" spans="1:2">
      <c r="A31" s="8" t="s">
        <v>654</v>
      </c>
      <c r="B31" s="12">
        <v>4</v>
      </c>
    </row>
    <row r="32" spans="1:2">
      <c r="A32" s="8" t="s">
        <v>1534</v>
      </c>
      <c r="B32" s="12">
        <v>4</v>
      </c>
    </row>
    <row r="33" spans="1:2">
      <c r="A33" s="8" t="s">
        <v>301</v>
      </c>
      <c r="B33" s="12">
        <v>4</v>
      </c>
    </row>
    <row r="34" spans="1:2">
      <c r="A34" s="8" t="s">
        <v>1410</v>
      </c>
      <c r="B34" s="12">
        <v>4</v>
      </c>
    </row>
    <row r="35" spans="1:2">
      <c r="A35" s="8" t="s">
        <v>1601</v>
      </c>
      <c r="B35" s="12">
        <v>4</v>
      </c>
    </row>
    <row r="36" spans="1:2">
      <c r="A36" s="8" t="s">
        <v>635</v>
      </c>
      <c r="B36" s="12">
        <v>3</v>
      </c>
    </row>
    <row r="37" spans="1:2">
      <c r="A37" s="8" t="s">
        <v>136</v>
      </c>
      <c r="B37" s="12">
        <v>3</v>
      </c>
    </row>
    <row r="38" spans="1:2">
      <c r="A38" s="8" t="s">
        <v>972</v>
      </c>
      <c r="B38" s="12">
        <v>3</v>
      </c>
    </row>
    <row r="39" spans="1:2">
      <c r="A39" s="8" t="s">
        <v>533</v>
      </c>
      <c r="B39" s="12">
        <v>3</v>
      </c>
    </row>
    <row r="40" spans="1:2">
      <c r="A40" s="8" t="s">
        <v>993</v>
      </c>
      <c r="B40" s="12">
        <v>2</v>
      </c>
    </row>
    <row r="41" spans="1:2">
      <c r="A41" s="8" t="s">
        <v>506</v>
      </c>
      <c r="B41" s="12">
        <v>2</v>
      </c>
    </row>
    <row r="42" spans="1:2">
      <c r="A42" s="8" t="s">
        <v>1542</v>
      </c>
      <c r="B42" s="12">
        <v>2</v>
      </c>
    </row>
    <row r="43" spans="1:2">
      <c r="A43" s="8" t="s">
        <v>522</v>
      </c>
      <c r="B43" s="12">
        <v>2</v>
      </c>
    </row>
    <row r="44" spans="1:2">
      <c r="A44" s="8" t="s">
        <v>2736</v>
      </c>
      <c r="B44" s="12">
        <v>1</v>
      </c>
    </row>
    <row r="45" spans="1:2">
      <c r="A45" s="8" t="s">
        <v>2493</v>
      </c>
      <c r="B45" s="12">
        <v>1</v>
      </c>
    </row>
    <row r="46" spans="1:2">
      <c r="A46" s="8" t="s">
        <v>3224</v>
      </c>
      <c r="B46" s="12">
        <v>1</v>
      </c>
    </row>
    <row r="47" spans="1:2">
      <c r="A47" s="8" t="s">
        <v>548</v>
      </c>
      <c r="B47" s="12">
        <v>1</v>
      </c>
    </row>
    <row r="48" spans="1:2">
      <c r="A48" s="8" t="s">
        <v>2947</v>
      </c>
      <c r="B48" s="12">
        <v>1</v>
      </c>
    </row>
    <row r="49" spans="1:2">
      <c r="A49" s="8" t="s">
        <v>1696</v>
      </c>
      <c r="B49" s="12">
        <v>1</v>
      </c>
    </row>
    <row r="50" spans="1:2">
      <c r="A50" s="8" t="s">
        <v>3479</v>
      </c>
      <c r="B50" s="12">
        <v>1</v>
      </c>
    </row>
    <row r="51" spans="1:2">
      <c r="A51" s="8" t="s">
        <v>877</v>
      </c>
      <c r="B51" s="12">
        <v>1</v>
      </c>
    </row>
    <row r="52" spans="1:2">
      <c r="A52" s="8" t="s">
        <v>2535</v>
      </c>
      <c r="B52" s="12">
        <v>1</v>
      </c>
    </row>
    <row r="53" spans="1:2">
      <c r="A53" s="8" t="s">
        <v>2273</v>
      </c>
      <c r="B53" s="12">
        <v>1</v>
      </c>
    </row>
    <row r="54" spans="1:2">
      <c r="A54" s="8" t="s">
        <v>948</v>
      </c>
      <c r="B54" s="12">
        <v>1</v>
      </c>
    </row>
    <row r="55" spans="1:2">
      <c r="A55" s="8" t="s">
        <v>2511</v>
      </c>
      <c r="B55" s="12">
        <v>1</v>
      </c>
    </row>
    <row r="56" spans="1:2">
      <c r="A56" s="8" t="s">
        <v>858</v>
      </c>
      <c r="B56" s="12">
        <v>1</v>
      </c>
    </row>
    <row r="57" spans="1:2">
      <c r="A57" s="8" t="s">
        <v>2786</v>
      </c>
      <c r="B57" s="12">
        <v>1</v>
      </c>
    </row>
    <row r="58" spans="1:2">
      <c r="A58" s="8" t="s">
        <v>2883</v>
      </c>
      <c r="B58" s="12">
        <v>1</v>
      </c>
    </row>
    <row r="59" spans="1:2">
      <c r="A59" s="8" t="s">
        <v>608</v>
      </c>
      <c r="B59" s="12">
        <v>1</v>
      </c>
    </row>
    <row r="60" spans="1:2">
      <c r="A60" s="8" t="s">
        <v>1473</v>
      </c>
      <c r="B60" s="12">
        <v>1</v>
      </c>
    </row>
    <row r="61" spans="1:2">
      <c r="A61" s="8" t="s">
        <v>279</v>
      </c>
      <c r="B61" s="12">
        <v>1</v>
      </c>
    </row>
    <row r="62" spans="1:2">
      <c r="A62" s="8" t="s">
        <v>1190</v>
      </c>
      <c r="B62" s="12">
        <v>1</v>
      </c>
    </row>
    <row r="63" spans="1:2">
      <c r="A63" s="8" t="s">
        <v>2507</v>
      </c>
      <c r="B63" s="12">
        <v>1</v>
      </c>
    </row>
    <row r="64" spans="1:2">
      <c r="A64" s="8" t="s">
        <v>876</v>
      </c>
      <c r="B64" s="12">
        <v>1</v>
      </c>
    </row>
    <row r="65" spans="1:2">
      <c r="A65" s="8" t="s">
        <v>3053</v>
      </c>
      <c r="B65" s="12">
        <v>1</v>
      </c>
    </row>
    <row r="66" spans="1:2">
      <c r="A66" s="8" t="s">
        <v>1695</v>
      </c>
      <c r="B66" s="12">
        <v>1</v>
      </c>
    </row>
    <row r="67" spans="1:2">
      <c r="A67" s="8" t="s">
        <v>433</v>
      </c>
      <c r="B67" s="12">
        <v>1</v>
      </c>
    </row>
    <row r="68" spans="1:2">
      <c r="A68" s="8" t="s">
        <v>112</v>
      </c>
      <c r="B68" s="12">
        <v>1</v>
      </c>
    </row>
    <row r="69" spans="1:2">
      <c r="A69" s="8" t="s">
        <v>432</v>
      </c>
      <c r="B69" s="12">
        <v>1</v>
      </c>
    </row>
    <row r="70" spans="1:2">
      <c r="A70" s="8" t="s">
        <v>421</v>
      </c>
      <c r="B70" s="12">
        <v>1</v>
      </c>
    </row>
    <row r="71" spans="1:2">
      <c r="A71" s="8" t="s">
        <v>3418</v>
      </c>
      <c r="B71" s="12">
        <v>1</v>
      </c>
    </row>
    <row r="72" spans="1:2">
      <c r="A72" s="8" t="s">
        <v>444</v>
      </c>
      <c r="B72" s="12">
        <v>1</v>
      </c>
    </row>
    <row r="73" spans="1:2">
      <c r="A73" s="8" t="s">
        <v>2130</v>
      </c>
      <c r="B73" s="12">
        <v>1</v>
      </c>
    </row>
    <row r="74" spans="1:2">
      <c r="A74" s="8" t="s">
        <v>1807</v>
      </c>
      <c r="B74" s="12">
        <v>1</v>
      </c>
    </row>
    <row r="75" spans="1:2">
      <c r="A75" s="8" t="s">
        <v>989</v>
      </c>
      <c r="B75" s="12">
        <v>1</v>
      </c>
    </row>
    <row r="76" spans="1:2">
      <c r="A76" s="8" t="s">
        <v>1338</v>
      </c>
      <c r="B76" s="12">
        <v>1</v>
      </c>
    </row>
    <row r="77" spans="1:2">
      <c r="A77" s="8" t="s">
        <v>2215</v>
      </c>
      <c r="B77" s="12">
        <v>1</v>
      </c>
    </row>
    <row r="78" spans="1:2">
      <c r="A78" s="8" t="s">
        <v>2636</v>
      </c>
      <c r="B78" s="12">
        <v>1</v>
      </c>
    </row>
    <row r="79" spans="1:2">
      <c r="A79" s="8" t="s">
        <v>2247</v>
      </c>
      <c r="B79" s="12">
        <v>1</v>
      </c>
    </row>
    <row r="80" spans="1:2">
      <c r="A80" s="8" t="s">
        <v>1562</v>
      </c>
      <c r="B80" s="12">
        <v>1</v>
      </c>
    </row>
    <row r="81" spans="1:2">
      <c r="A81" s="8" t="s">
        <v>1499</v>
      </c>
      <c r="B81" s="12">
        <v>1</v>
      </c>
    </row>
    <row r="82" spans="1:2">
      <c r="A82" s="8" t="s">
        <v>949</v>
      </c>
      <c r="B82" s="12">
        <v>1</v>
      </c>
    </row>
    <row r="83" spans="1:2">
      <c r="A83" s="8" t="s">
        <v>2190</v>
      </c>
      <c r="B83" s="12">
        <v>1</v>
      </c>
    </row>
    <row r="84" spans="1:2">
      <c r="A84" s="8" t="s">
        <v>1717</v>
      </c>
      <c r="B84" s="12">
        <v>1</v>
      </c>
    </row>
    <row r="85" spans="1:2">
      <c r="A85" s="8" t="s">
        <v>3480</v>
      </c>
      <c r="B85" s="12">
        <v>1</v>
      </c>
    </row>
    <row r="86" spans="1:2">
      <c r="A86" s="8" t="s">
        <v>3448</v>
      </c>
      <c r="B86" s="12">
        <v>1</v>
      </c>
    </row>
    <row r="87" spans="1:2">
      <c r="A87" s="8" t="s">
        <v>1369</v>
      </c>
      <c r="B87" s="12">
        <v>1</v>
      </c>
    </row>
    <row r="88" spans="1:2">
      <c r="A88" s="8" t="s">
        <v>648</v>
      </c>
      <c r="B88" s="12">
        <v>1</v>
      </c>
    </row>
    <row r="89" spans="1:2">
      <c r="A89" s="8" t="s">
        <v>764</v>
      </c>
      <c r="B89" s="12">
        <v>1</v>
      </c>
    </row>
    <row r="90" spans="1:2">
      <c r="A90" s="8" t="s">
        <v>1839</v>
      </c>
      <c r="B90" s="12">
        <v>1</v>
      </c>
    </row>
    <row r="91" spans="1:2">
      <c r="A91" s="8" t="s">
        <v>2599</v>
      </c>
      <c r="B91" s="12">
        <v>1</v>
      </c>
    </row>
    <row r="92" spans="1:2">
      <c r="A92" s="8" t="s">
        <v>2965</v>
      </c>
      <c r="B92" s="12">
        <v>1</v>
      </c>
    </row>
    <row r="93" spans="1:2">
      <c r="A93" s="8" t="s">
        <v>935</v>
      </c>
      <c r="B93" s="12">
        <v>1</v>
      </c>
    </row>
    <row r="94" spans="1:2">
      <c r="A94" s="8" t="s">
        <v>2647</v>
      </c>
      <c r="B94" s="12">
        <v>1</v>
      </c>
    </row>
    <row r="95" spans="1:2">
      <c r="A95" s="8" t="s">
        <v>816</v>
      </c>
      <c r="B95" s="12">
        <v>1</v>
      </c>
    </row>
    <row r="96" spans="1:2">
      <c r="A96" s="8" t="s">
        <v>3073</v>
      </c>
      <c r="B96" s="12">
        <v>1</v>
      </c>
    </row>
    <row r="97" spans="1:2">
      <c r="A97" s="8" t="s">
        <v>2600</v>
      </c>
      <c r="B97" s="12">
        <v>1</v>
      </c>
    </row>
    <row r="98" spans="1:2">
      <c r="A98" s="8" t="s">
        <v>2641</v>
      </c>
      <c r="B98" s="12">
        <v>1</v>
      </c>
    </row>
    <row r="99" spans="1:2">
      <c r="A99" s="8" t="s">
        <v>2485</v>
      </c>
      <c r="B99" s="12">
        <v>1</v>
      </c>
    </row>
    <row r="100" spans="1:2">
      <c r="A100" s="8" t="s">
        <v>1581</v>
      </c>
      <c r="B100" s="12">
        <v>1</v>
      </c>
    </row>
    <row r="101" spans="1:2">
      <c r="A101" s="8" t="s">
        <v>1893</v>
      </c>
      <c r="B101" s="12">
        <v>1</v>
      </c>
    </row>
    <row r="102" spans="1:2">
      <c r="A102" s="8" t="s">
        <v>357</v>
      </c>
      <c r="B102" s="12">
        <v>1</v>
      </c>
    </row>
    <row r="103" spans="1:2">
      <c r="A103" s="8" t="s">
        <v>2191</v>
      </c>
      <c r="B103" s="12">
        <v>1</v>
      </c>
    </row>
    <row r="104" spans="1:2">
      <c r="A104" s="8" t="s">
        <v>477</v>
      </c>
      <c r="B104" s="12">
        <v>1</v>
      </c>
    </row>
    <row r="105" spans="1:2">
      <c r="A105" s="8" t="s">
        <v>2601</v>
      </c>
      <c r="B105" s="12">
        <v>1</v>
      </c>
    </row>
    <row r="106" spans="1:2">
      <c r="A106" s="8" t="s">
        <v>2319</v>
      </c>
      <c r="B106" s="12">
        <v>1</v>
      </c>
    </row>
    <row r="107" spans="1:2">
      <c r="A107" s="8" t="s">
        <v>2455</v>
      </c>
      <c r="B107" s="12">
        <v>1</v>
      </c>
    </row>
    <row r="108" spans="1:2">
      <c r="A108" s="8" t="s">
        <v>656</v>
      </c>
      <c r="B108" s="12">
        <v>1</v>
      </c>
    </row>
    <row r="109" spans="1:2">
      <c r="A109" s="8" t="s">
        <v>2172</v>
      </c>
      <c r="B109" s="12">
        <v>1</v>
      </c>
    </row>
    <row r="110" spans="1:2">
      <c r="A110" s="8" t="s">
        <v>1768</v>
      </c>
      <c r="B110" s="12">
        <v>1</v>
      </c>
    </row>
    <row r="111" spans="1:2">
      <c r="A111" s="8" t="s">
        <v>1442</v>
      </c>
      <c r="B111" s="12">
        <v>1</v>
      </c>
    </row>
    <row r="112" spans="1:2">
      <c r="A112" s="8" t="s">
        <v>3167</v>
      </c>
      <c r="B112" s="12">
        <v>1</v>
      </c>
    </row>
    <row r="113" spans="1:2">
      <c r="A113" s="8" t="s">
        <v>1997</v>
      </c>
      <c r="B113" s="12">
        <v>1</v>
      </c>
    </row>
    <row r="114" spans="1:2">
      <c r="A114" s="8" t="s">
        <v>818</v>
      </c>
      <c r="B114" s="12">
        <v>1</v>
      </c>
    </row>
    <row r="115" spans="1:2">
      <c r="A115" s="8" t="s">
        <v>3033</v>
      </c>
      <c r="B115" s="12">
        <v>1</v>
      </c>
    </row>
    <row r="116" spans="1:2">
      <c r="A116" s="8" t="s">
        <v>2640</v>
      </c>
      <c r="B116" s="12">
        <v>1</v>
      </c>
    </row>
    <row r="117" spans="1:2">
      <c r="A117" s="8" t="s">
        <v>988</v>
      </c>
      <c r="B117" s="12">
        <v>1</v>
      </c>
    </row>
    <row r="118" spans="1:2">
      <c r="A118" s="8" t="s">
        <v>1885</v>
      </c>
      <c r="B118" s="12">
        <v>1</v>
      </c>
    </row>
    <row r="119" spans="1:2">
      <c r="A119" s="8" t="s">
        <v>3110</v>
      </c>
      <c r="B119" s="12">
        <v>1</v>
      </c>
    </row>
    <row r="120" spans="1:2">
      <c r="A120" s="8" t="s">
        <v>505</v>
      </c>
      <c r="B120" s="12">
        <v>1</v>
      </c>
    </row>
    <row r="121" spans="1:2">
      <c r="A121" s="8" t="s">
        <v>1861</v>
      </c>
      <c r="B121" s="12">
        <v>1</v>
      </c>
    </row>
    <row r="122" spans="1:2">
      <c r="A122" s="8" t="s">
        <v>1728</v>
      </c>
      <c r="B122" s="12">
        <v>1</v>
      </c>
    </row>
    <row r="123" spans="1:2">
      <c r="A123" s="8" t="s">
        <v>2375</v>
      </c>
      <c r="B123" s="12">
        <v>1</v>
      </c>
    </row>
    <row r="124" spans="1:2">
      <c r="A124" s="8" t="s">
        <v>1920</v>
      </c>
      <c r="B124" s="12">
        <v>1</v>
      </c>
    </row>
    <row r="125" spans="1:2">
      <c r="A125" s="8" t="s">
        <v>1368</v>
      </c>
      <c r="B125" s="12">
        <v>1</v>
      </c>
    </row>
    <row r="126" spans="1:2">
      <c r="A126" s="8" t="s">
        <v>3312</v>
      </c>
      <c r="B126" s="12">
        <v>1</v>
      </c>
    </row>
    <row r="127" spans="1:2">
      <c r="A127" s="8" t="s">
        <v>843</v>
      </c>
      <c r="B127" s="12">
        <v>1</v>
      </c>
    </row>
    <row r="128" spans="1:2">
      <c r="A128" s="8" t="s">
        <v>1555</v>
      </c>
      <c r="B128" s="12">
        <v>1</v>
      </c>
    </row>
    <row r="129" spans="1:2">
      <c r="A129" s="8" t="s">
        <v>3028</v>
      </c>
      <c r="B129" s="12">
        <v>1</v>
      </c>
    </row>
    <row r="130" spans="1:2">
      <c r="A130" s="8" t="s">
        <v>2991</v>
      </c>
      <c r="B130" s="12">
        <v>1</v>
      </c>
    </row>
    <row r="131" spans="1:2">
      <c r="A131" s="8" t="s">
        <v>964</v>
      </c>
      <c r="B131" s="12">
        <v>1</v>
      </c>
    </row>
    <row r="132" spans="1:2">
      <c r="A132" s="8" t="s">
        <v>369</v>
      </c>
      <c r="B132" s="12">
        <v>1</v>
      </c>
    </row>
    <row r="133" spans="1:2">
      <c r="A133" s="8" t="s">
        <v>3041</v>
      </c>
      <c r="B133" s="12">
        <v>1</v>
      </c>
    </row>
    <row r="134" spans="1:2">
      <c r="A134" s="8" t="s">
        <v>2787</v>
      </c>
      <c r="B134" s="12">
        <v>1</v>
      </c>
    </row>
    <row r="135" spans="1:2">
      <c r="A135" s="8" t="s">
        <v>3011</v>
      </c>
      <c r="B135" s="12">
        <v>1</v>
      </c>
    </row>
    <row r="136" spans="1:2">
      <c r="A136" s="8" t="s">
        <v>1256</v>
      </c>
      <c r="B136" s="12">
        <v>1</v>
      </c>
    </row>
    <row r="137" spans="1:2">
      <c r="A137" s="8" t="s">
        <v>2226</v>
      </c>
      <c r="B137" s="12">
        <v>1</v>
      </c>
    </row>
    <row r="138" spans="1:2">
      <c r="A138" s="8" t="s">
        <v>3188</v>
      </c>
      <c r="B138" s="12">
        <v>1</v>
      </c>
    </row>
    <row r="139" spans="1:2">
      <c r="A139" s="8" t="s">
        <v>1382</v>
      </c>
      <c r="B139" s="12">
        <v>1</v>
      </c>
    </row>
    <row r="140" spans="1:2">
      <c r="A140" s="8" t="s">
        <v>2377</v>
      </c>
      <c r="B140" s="12">
        <v>1</v>
      </c>
    </row>
    <row r="141" spans="1:2">
      <c r="A141" s="8" t="s">
        <v>3131</v>
      </c>
      <c r="B141" s="12">
        <v>1</v>
      </c>
    </row>
    <row r="142" spans="1:2">
      <c r="A142" s="8" t="s">
        <v>362</v>
      </c>
      <c r="B142" s="12">
        <v>1</v>
      </c>
    </row>
    <row r="143" spans="1:2">
      <c r="A143" s="8" t="s">
        <v>1619</v>
      </c>
      <c r="B143" s="12">
        <v>1</v>
      </c>
    </row>
    <row r="144" spans="1:2">
      <c r="A144" s="8" t="s">
        <v>2044</v>
      </c>
      <c r="B144" s="12">
        <v>1</v>
      </c>
    </row>
    <row r="145" spans="1:2">
      <c r="A145" s="8" t="s">
        <v>1102</v>
      </c>
      <c r="B145" s="12">
        <v>1</v>
      </c>
    </row>
    <row r="146" spans="1:2">
      <c r="A146" s="8" t="s">
        <v>2844</v>
      </c>
      <c r="B146" s="12">
        <v>1</v>
      </c>
    </row>
    <row r="147" spans="1:2">
      <c r="A147" s="8" t="s">
        <v>1812</v>
      </c>
      <c r="B147" s="12">
        <v>1</v>
      </c>
    </row>
    <row r="148" spans="1:2">
      <c r="A148" s="8" t="s">
        <v>680</v>
      </c>
      <c r="B148" s="12">
        <v>1</v>
      </c>
    </row>
    <row r="149" spans="1:2">
      <c r="A149" s="8" t="s">
        <v>999</v>
      </c>
      <c r="B149" s="12">
        <v>1</v>
      </c>
    </row>
    <row r="150" spans="1:2">
      <c r="A150" s="8" t="s">
        <v>1089</v>
      </c>
      <c r="B150" s="12">
        <v>1</v>
      </c>
    </row>
    <row r="151" spans="1:2">
      <c r="A151" s="8" t="s">
        <v>2311</v>
      </c>
      <c r="B151" s="12">
        <v>1</v>
      </c>
    </row>
    <row r="152" spans="1:2">
      <c r="A152" s="8" t="s">
        <v>1618</v>
      </c>
      <c r="B152" s="12">
        <v>1</v>
      </c>
    </row>
    <row r="153" spans="1:2">
      <c r="A153" s="8" t="s">
        <v>2979</v>
      </c>
      <c r="B153" s="12">
        <v>1</v>
      </c>
    </row>
    <row r="154" spans="1:2">
      <c r="A154" s="8" t="s">
        <v>2617</v>
      </c>
      <c r="B154" s="12">
        <v>1</v>
      </c>
    </row>
    <row r="155" spans="1:2">
      <c r="A155" s="8" t="s">
        <v>2899</v>
      </c>
      <c r="B155" s="12">
        <v>1</v>
      </c>
    </row>
    <row r="156" spans="1:2">
      <c r="A156" s="8" t="s">
        <v>1962</v>
      </c>
      <c r="B156" s="12">
        <v>1</v>
      </c>
    </row>
    <row r="157" spans="1:2">
      <c r="A157" s="8" t="s">
        <v>2225</v>
      </c>
      <c r="B157" s="12">
        <v>1</v>
      </c>
    </row>
    <row r="158" spans="1:2">
      <c r="A158" s="8" t="s">
        <v>495</v>
      </c>
      <c r="B158" s="12">
        <v>1</v>
      </c>
    </row>
    <row r="159" spans="1:2">
      <c r="A159" s="8" t="s">
        <v>3087</v>
      </c>
      <c r="B159" s="12">
        <v>1</v>
      </c>
    </row>
    <row r="160" spans="1:2">
      <c r="A160" s="8" t="s">
        <v>363</v>
      </c>
      <c r="B160" s="12">
        <v>1</v>
      </c>
    </row>
    <row r="161" spans="1:2">
      <c r="A161" s="8" t="s">
        <v>2788</v>
      </c>
      <c r="B161" s="12">
        <v>1</v>
      </c>
    </row>
    <row r="162" spans="1:2">
      <c r="A162" s="8" t="s">
        <v>2235</v>
      </c>
      <c r="B162" s="12">
        <v>1</v>
      </c>
    </row>
    <row r="163" spans="1:2">
      <c r="A163" s="8" t="s">
        <v>2340</v>
      </c>
      <c r="B163" s="12">
        <v>1</v>
      </c>
    </row>
    <row r="164" spans="1:2">
      <c r="A164" s="8" t="s">
        <v>3397</v>
      </c>
      <c r="B164" s="12">
        <v>1</v>
      </c>
    </row>
    <row r="165" spans="1:2">
      <c r="A165" s="8" t="s">
        <v>1840</v>
      </c>
      <c r="B165" s="12">
        <v>1</v>
      </c>
    </row>
    <row r="166" spans="1:2">
      <c r="A166" s="8" t="s">
        <v>1769</v>
      </c>
      <c r="B166" s="12">
        <v>1</v>
      </c>
    </row>
    <row r="167" spans="1:2">
      <c r="A167" s="8" t="s">
        <v>2506</v>
      </c>
      <c r="B167" s="12">
        <v>1</v>
      </c>
    </row>
    <row r="168" spans="1:2">
      <c r="A168" s="8" t="s">
        <v>331</v>
      </c>
      <c r="B168" s="12">
        <v>1</v>
      </c>
    </row>
    <row r="169" spans="1:2">
      <c r="A169" s="8" t="s">
        <v>534</v>
      </c>
      <c r="B169" s="12">
        <v>1</v>
      </c>
    </row>
    <row r="170" spans="1:2">
      <c r="A170" s="8" t="s">
        <v>958</v>
      </c>
      <c r="B170" s="12">
        <v>1</v>
      </c>
    </row>
    <row r="171" spans="1:2">
      <c r="A171" s="8" t="s">
        <v>3083</v>
      </c>
      <c r="B171" s="12">
        <v>1</v>
      </c>
    </row>
    <row r="172" spans="1:2">
      <c r="A172" s="8" t="s">
        <v>3398</v>
      </c>
      <c r="B172" s="12">
        <v>1</v>
      </c>
    </row>
    <row r="173" spans="1:2">
      <c r="A173" s="8" t="s">
        <v>238</v>
      </c>
      <c r="B173" s="12">
        <v>1</v>
      </c>
    </row>
    <row r="174" spans="1:2">
      <c r="A174" s="8" t="s">
        <v>1107</v>
      </c>
      <c r="B174" s="12">
        <v>1</v>
      </c>
    </row>
    <row r="175" spans="1:2">
      <c r="A175" s="8" t="s">
        <v>1418</v>
      </c>
      <c r="B175" s="12">
        <v>1</v>
      </c>
    </row>
    <row r="176" spans="1:2">
      <c r="A176" s="8" t="s">
        <v>2948</v>
      </c>
      <c r="B176" s="12">
        <v>1</v>
      </c>
    </row>
    <row r="177" spans="1:2">
      <c r="A177" s="8" t="s">
        <v>1025</v>
      </c>
      <c r="B177" s="12">
        <v>1</v>
      </c>
    </row>
    <row r="178" spans="1:2">
      <c r="A178" s="8" t="s">
        <v>252</v>
      </c>
      <c r="B178" s="12">
        <v>1</v>
      </c>
    </row>
    <row r="179" spans="1:2">
      <c r="A179" s="8" t="s">
        <v>1777</v>
      </c>
      <c r="B179" s="12">
        <v>1</v>
      </c>
    </row>
    <row r="180" spans="1:2">
      <c r="A180" s="8" t="s">
        <v>1392</v>
      </c>
      <c r="B180" s="12">
        <v>1</v>
      </c>
    </row>
    <row r="181" spans="1:2">
      <c r="A181" s="8" t="s">
        <v>2393</v>
      </c>
      <c r="B181" s="12">
        <v>1</v>
      </c>
    </row>
    <row r="182" spans="1:2">
      <c r="A182" s="8" t="s">
        <v>2855</v>
      </c>
      <c r="B182" s="12">
        <v>1</v>
      </c>
    </row>
    <row r="183" spans="1:2">
      <c r="A183" s="8" t="s">
        <v>3328</v>
      </c>
      <c r="B183" s="12">
        <v>1</v>
      </c>
    </row>
    <row r="184" spans="1:2">
      <c r="A184" s="8" t="s">
        <v>2939</v>
      </c>
      <c r="B184" s="12">
        <v>1</v>
      </c>
    </row>
    <row r="185" spans="1:2">
      <c r="A185" s="8" t="s">
        <v>2852</v>
      </c>
      <c r="B185" s="12">
        <v>1</v>
      </c>
    </row>
    <row r="186" spans="1:2">
      <c r="A186" s="8" t="s">
        <v>1563</v>
      </c>
      <c r="B186" s="12">
        <v>1</v>
      </c>
    </row>
    <row r="187" spans="1:2">
      <c r="A187" s="8" t="s">
        <v>3501</v>
      </c>
      <c r="B187" s="12">
        <v>1</v>
      </c>
    </row>
    <row r="188" spans="1:2">
      <c r="A188" s="8" t="s">
        <v>3102</v>
      </c>
      <c r="B188" s="12">
        <v>1</v>
      </c>
    </row>
    <row r="189" spans="1:2">
      <c r="A189" s="8" t="s">
        <v>2236</v>
      </c>
      <c r="B189" s="12">
        <v>1</v>
      </c>
    </row>
    <row r="190" spans="1:2">
      <c r="A190" s="8" t="s">
        <v>190</v>
      </c>
      <c r="B190" s="12">
        <v>1</v>
      </c>
    </row>
    <row r="191" spans="1:2">
      <c r="A191" s="8" t="s">
        <v>1963</v>
      </c>
      <c r="B191" s="12">
        <v>1</v>
      </c>
    </row>
    <row r="192" spans="1:2">
      <c r="A192" s="9" t="s">
        <v>3497</v>
      </c>
      <c r="B192" s="13">
        <v>938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3:B108"/>
  <sheetViews>
    <sheetView workbookViewId="0">
      <selection activeCell="A5" sqref="A5:B16"/>
    </sheetView>
  </sheetViews>
  <sheetFormatPr defaultRowHeight="14.25"/>
  <cols>
    <col min="1" max="1" width="53.140625" bestFit="1" customWidth="1"/>
    <col min="2" max="2" width="5.140625" bestFit="1" customWidth="1"/>
  </cols>
  <sheetData>
    <row r="3" spans="1:2">
      <c r="A3" s="7" t="s">
        <v>3503</v>
      </c>
      <c r="B3" s="10"/>
    </row>
    <row r="4" spans="1:2">
      <c r="A4" s="7" t="s">
        <v>3491</v>
      </c>
      <c r="B4" s="10" t="s">
        <v>3499</v>
      </c>
    </row>
    <row r="5" spans="1:2">
      <c r="A5" s="6" t="s">
        <v>189</v>
      </c>
      <c r="B5" s="11">
        <v>73</v>
      </c>
    </row>
    <row r="6" spans="1:2">
      <c r="A6" s="8" t="s">
        <v>3483</v>
      </c>
      <c r="B6" s="12">
        <v>26</v>
      </c>
    </row>
    <row r="7" spans="1:2">
      <c r="A7" s="8" t="s">
        <v>577</v>
      </c>
      <c r="B7" s="12">
        <v>23</v>
      </c>
    </row>
    <row r="8" spans="1:2">
      <c r="A8" s="8" t="s">
        <v>3502</v>
      </c>
      <c r="B8" s="12">
        <v>15</v>
      </c>
    </row>
    <row r="9" spans="1:2">
      <c r="A9" s="8" t="s">
        <v>332</v>
      </c>
      <c r="B9" s="12">
        <v>14</v>
      </c>
    </row>
    <row r="10" spans="1:2">
      <c r="A10" s="8" t="s">
        <v>356</v>
      </c>
      <c r="B10" s="12">
        <v>13</v>
      </c>
    </row>
    <row r="11" spans="1:2">
      <c r="A11" s="8" t="s">
        <v>157</v>
      </c>
      <c r="B11" s="12">
        <v>11</v>
      </c>
    </row>
    <row r="12" spans="1:2">
      <c r="A12" s="8" t="s">
        <v>204</v>
      </c>
      <c r="B12" s="12">
        <v>11</v>
      </c>
    </row>
    <row r="13" spans="1:2">
      <c r="A13" s="8" t="s">
        <v>3487</v>
      </c>
      <c r="B13" s="12">
        <v>10</v>
      </c>
    </row>
    <row r="14" spans="1:2">
      <c r="A14" s="8" t="s">
        <v>3486</v>
      </c>
      <c r="B14" s="12">
        <v>8</v>
      </c>
    </row>
    <row r="15" spans="1:2">
      <c r="A15" s="8" t="s">
        <v>3481</v>
      </c>
      <c r="B15" s="12">
        <v>8</v>
      </c>
    </row>
    <row r="16" spans="1:2">
      <c r="A16" s="8" t="s">
        <v>713</v>
      </c>
      <c r="B16" s="12">
        <v>6</v>
      </c>
    </row>
    <row r="17" spans="1:2">
      <c r="A17" s="8" t="s">
        <v>203</v>
      </c>
      <c r="B17" s="12">
        <v>5</v>
      </c>
    </row>
    <row r="18" spans="1:2">
      <c r="A18" s="8" t="s">
        <v>972</v>
      </c>
      <c r="B18" s="12">
        <v>5</v>
      </c>
    </row>
    <row r="19" spans="1:2">
      <c r="A19" s="8" t="s">
        <v>786</v>
      </c>
      <c r="B19" s="12">
        <v>5</v>
      </c>
    </row>
    <row r="20" spans="1:2">
      <c r="A20" s="8" t="s">
        <v>1050</v>
      </c>
      <c r="B20" s="12">
        <v>3</v>
      </c>
    </row>
    <row r="21" spans="1:2">
      <c r="A21" s="8" t="s">
        <v>2466</v>
      </c>
      <c r="B21" s="12">
        <v>3</v>
      </c>
    </row>
    <row r="22" spans="1:2">
      <c r="A22" s="8" t="s">
        <v>964</v>
      </c>
      <c r="B22" s="12">
        <v>3</v>
      </c>
    </row>
    <row r="23" spans="1:2">
      <c r="A23" s="8" t="s">
        <v>533</v>
      </c>
      <c r="B23" s="12">
        <v>3</v>
      </c>
    </row>
    <row r="24" spans="1:2">
      <c r="A24" s="8" t="s">
        <v>1197</v>
      </c>
      <c r="B24" s="12">
        <v>3</v>
      </c>
    </row>
    <row r="25" spans="1:2">
      <c r="A25" s="8" t="s">
        <v>651</v>
      </c>
      <c r="B25" s="12">
        <v>3</v>
      </c>
    </row>
    <row r="26" spans="1:2">
      <c r="A26" s="8" t="s">
        <v>3495</v>
      </c>
      <c r="B26" s="12">
        <v>2</v>
      </c>
    </row>
    <row r="27" spans="1:2">
      <c r="A27" s="8" t="s">
        <v>2813</v>
      </c>
      <c r="B27" s="12">
        <v>2</v>
      </c>
    </row>
    <row r="28" spans="1:2">
      <c r="A28" s="8" t="s">
        <v>1102</v>
      </c>
      <c r="B28" s="12">
        <v>2</v>
      </c>
    </row>
    <row r="29" spans="1:2">
      <c r="A29" s="8" t="s">
        <v>1555</v>
      </c>
      <c r="B29" s="12">
        <v>2</v>
      </c>
    </row>
    <row r="30" spans="1:2">
      <c r="A30" s="8" t="s">
        <v>2273</v>
      </c>
      <c r="B30" s="12">
        <v>2</v>
      </c>
    </row>
    <row r="31" spans="1:2">
      <c r="A31" s="8" t="s">
        <v>172</v>
      </c>
      <c r="B31" s="12">
        <v>2</v>
      </c>
    </row>
    <row r="32" spans="1:2">
      <c r="A32" s="8" t="s">
        <v>2256</v>
      </c>
      <c r="B32" s="12">
        <v>1</v>
      </c>
    </row>
    <row r="33" spans="1:2">
      <c r="A33" s="8" t="s">
        <v>2286</v>
      </c>
      <c r="B33" s="12">
        <v>1</v>
      </c>
    </row>
    <row r="34" spans="1:2">
      <c r="A34" s="8" t="s">
        <v>1292</v>
      </c>
      <c r="B34" s="12">
        <v>1</v>
      </c>
    </row>
    <row r="35" spans="1:2">
      <c r="A35" s="8" t="s">
        <v>3199</v>
      </c>
      <c r="B35" s="12">
        <v>1</v>
      </c>
    </row>
    <row r="36" spans="1:2">
      <c r="A36" s="8" t="s">
        <v>2763</v>
      </c>
      <c r="B36" s="12">
        <v>1</v>
      </c>
    </row>
    <row r="37" spans="1:2">
      <c r="A37" s="8" t="s">
        <v>1591</v>
      </c>
      <c r="B37" s="12">
        <v>1</v>
      </c>
    </row>
    <row r="38" spans="1:2">
      <c r="A38" s="8" t="s">
        <v>758</v>
      </c>
      <c r="B38" s="12">
        <v>1</v>
      </c>
    </row>
    <row r="39" spans="1:2">
      <c r="A39" s="8" t="s">
        <v>3469</v>
      </c>
      <c r="B39" s="12">
        <v>1</v>
      </c>
    </row>
    <row r="40" spans="1:2">
      <c r="A40" s="8" t="s">
        <v>3494</v>
      </c>
      <c r="B40" s="12">
        <v>1</v>
      </c>
    </row>
    <row r="41" spans="1:2">
      <c r="A41" s="8" t="s">
        <v>1870</v>
      </c>
      <c r="B41" s="12">
        <v>1</v>
      </c>
    </row>
    <row r="42" spans="1:2">
      <c r="A42" s="8" t="s">
        <v>911</v>
      </c>
      <c r="B42" s="12">
        <v>1</v>
      </c>
    </row>
    <row r="43" spans="1:2">
      <c r="A43" s="8" t="s">
        <v>912</v>
      </c>
      <c r="B43" s="12">
        <v>1</v>
      </c>
    </row>
    <row r="44" spans="1:2">
      <c r="A44" s="8" t="s">
        <v>1140</v>
      </c>
      <c r="B44" s="12">
        <v>1</v>
      </c>
    </row>
    <row r="45" spans="1:2">
      <c r="A45" s="8" t="s">
        <v>2141</v>
      </c>
      <c r="B45" s="12">
        <v>1</v>
      </c>
    </row>
    <row r="46" spans="1:2">
      <c r="A46" s="8" t="s">
        <v>1835</v>
      </c>
      <c r="B46" s="12">
        <v>1</v>
      </c>
    </row>
    <row r="47" spans="1:2">
      <c r="A47" s="8" t="s">
        <v>2366</v>
      </c>
      <c r="B47" s="12">
        <v>1</v>
      </c>
    </row>
    <row r="48" spans="1:2">
      <c r="A48" s="8" t="s">
        <v>2812</v>
      </c>
      <c r="B48" s="12">
        <v>1</v>
      </c>
    </row>
    <row r="49" spans="1:2">
      <c r="A49" s="8" t="s">
        <v>2529</v>
      </c>
      <c r="B49" s="12">
        <v>1</v>
      </c>
    </row>
    <row r="50" spans="1:2">
      <c r="A50" s="8" t="s">
        <v>2772</v>
      </c>
      <c r="B50" s="12">
        <v>1</v>
      </c>
    </row>
    <row r="51" spans="1:2">
      <c r="A51" s="8" t="s">
        <v>156</v>
      </c>
      <c r="B51" s="12">
        <v>1</v>
      </c>
    </row>
    <row r="52" spans="1:2">
      <c r="A52" s="8" t="s">
        <v>1468</v>
      </c>
      <c r="B52" s="12">
        <v>1</v>
      </c>
    </row>
    <row r="53" spans="1:2">
      <c r="A53" s="8" t="s">
        <v>705</v>
      </c>
      <c r="B53" s="12">
        <v>1</v>
      </c>
    </row>
    <row r="54" spans="1:2">
      <c r="A54" s="8" t="s">
        <v>2986</v>
      </c>
      <c r="B54" s="12">
        <v>1</v>
      </c>
    </row>
    <row r="55" spans="1:2">
      <c r="A55" s="8" t="s">
        <v>2782</v>
      </c>
      <c r="B55" s="12">
        <v>1</v>
      </c>
    </row>
    <row r="56" spans="1:2">
      <c r="A56" s="8" t="s">
        <v>2650</v>
      </c>
      <c r="B56" s="12">
        <v>1</v>
      </c>
    </row>
    <row r="57" spans="1:2">
      <c r="A57" s="8" t="s">
        <v>2345</v>
      </c>
      <c r="B57" s="12">
        <v>1</v>
      </c>
    </row>
    <row r="58" spans="1:2">
      <c r="A58" s="8" t="s">
        <v>3376</v>
      </c>
      <c r="B58" s="12">
        <v>1</v>
      </c>
    </row>
    <row r="59" spans="1:2">
      <c r="A59" s="8" t="s">
        <v>1563</v>
      </c>
      <c r="B59" s="12">
        <v>1</v>
      </c>
    </row>
    <row r="60" spans="1:2">
      <c r="A60" s="8" t="s">
        <v>2153</v>
      </c>
      <c r="B60" s="12">
        <v>1</v>
      </c>
    </row>
    <row r="61" spans="1:2">
      <c r="A61" s="8" t="s">
        <v>1111</v>
      </c>
      <c r="B61" s="12">
        <v>1</v>
      </c>
    </row>
    <row r="62" spans="1:2">
      <c r="A62" s="8" t="s">
        <v>1190</v>
      </c>
      <c r="B62" s="12">
        <v>1</v>
      </c>
    </row>
    <row r="63" spans="1:2">
      <c r="A63" s="8" t="s">
        <v>3177</v>
      </c>
      <c r="B63" s="12">
        <v>1</v>
      </c>
    </row>
    <row r="64" spans="1:2">
      <c r="A64" s="8" t="s">
        <v>1176</v>
      </c>
      <c r="B64" s="12">
        <v>1</v>
      </c>
    </row>
    <row r="65" spans="1:2">
      <c r="A65" s="8" t="s">
        <v>2010</v>
      </c>
      <c r="B65" s="12">
        <v>1</v>
      </c>
    </row>
    <row r="66" spans="1:2">
      <c r="A66" s="8" t="s">
        <v>2609</v>
      </c>
      <c r="B66" s="12">
        <v>1</v>
      </c>
    </row>
    <row r="67" spans="1:2">
      <c r="A67" s="8" t="s">
        <v>3271</v>
      </c>
      <c r="B67" s="12">
        <v>1</v>
      </c>
    </row>
    <row r="68" spans="1:2">
      <c r="A68" s="8" t="s">
        <v>3470</v>
      </c>
      <c r="B68" s="12">
        <v>1</v>
      </c>
    </row>
    <row r="69" spans="1:2">
      <c r="A69" s="8" t="s">
        <v>3260</v>
      </c>
      <c r="B69" s="12">
        <v>1</v>
      </c>
    </row>
    <row r="70" spans="1:2">
      <c r="A70" s="8" t="s">
        <v>2260</v>
      </c>
      <c r="B70" s="12">
        <v>1</v>
      </c>
    </row>
    <row r="71" spans="1:2">
      <c r="A71" s="8" t="s">
        <v>2873</v>
      </c>
      <c r="B71" s="12">
        <v>1</v>
      </c>
    </row>
    <row r="72" spans="1:2">
      <c r="A72" s="8" t="s">
        <v>1229</v>
      </c>
      <c r="B72" s="12">
        <v>1</v>
      </c>
    </row>
    <row r="73" spans="1:2">
      <c r="A73" s="8" t="s">
        <v>3493</v>
      </c>
      <c r="B73" s="12">
        <v>1</v>
      </c>
    </row>
    <row r="74" spans="1:2">
      <c r="A74" s="8" t="s">
        <v>654</v>
      </c>
      <c r="B74" s="12">
        <v>1</v>
      </c>
    </row>
    <row r="75" spans="1:2">
      <c r="A75" s="8" t="s">
        <v>3496</v>
      </c>
      <c r="B75" s="12">
        <v>1</v>
      </c>
    </row>
    <row r="76" spans="1:2">
      <c r="A76" s="8" t="s">
        <v>787</v>
      </c>
      <c r="B76" s="12">
        <v>1</v>
      </c>
    </row>
    <row r="77" spans="1:2">
      <c r="A77" s="8" t="s">
        <v>1079</v>
      </c>
      <c r="B77" s="12">
        <v>1</v>
      </c>
    </row>
    <row r="78" spans="1:2">
      <c r="A78" s="8" t="s">
        <v>2329</v>
      </c>
      <c r="B78" s="12">
        <v>1</v>
      </c>
    </row>
    <row r="79" spans="1:2">
      <c r="A79" s="8" t="s">
        <v>1903</v>
      </c>
      <c r="B79" s="12">
        <v>1</v>
      </c>
    </row>
    <row r="80" spans="1:2">
      <c r="A80" s="8" t="s">
        <v>1214</v>
      </c>
      <c r="B80" s="12">
        <v>1</v>
      </c>
    </row>
    <row r="81" spans="1:2">
      <c r="A81" s="8" t="s">
        <v>1942</v>
      </c>
      <c r="B81" s="12">
        <v>1</v>
      </c>
    </row>
    <row r="82" spans="1:2">
      <c r="A82" s="8" t="s">
        <v>3360</v>
      </c>
      <c r="B82" s="12">
        <v>1</v>
      </c>
    </row>
    <row r="83" spans="1:2">
      <c r="A83" s="8" t="s">
        <v>1640</v>
      </c>
      <c r="B83" s="12">
        <v>1</v>
      </c>
    </row>
    <row r="84" spans="1:2">
      <c r="A84" s="8" t="s">
        <v>1213</v>
      </c>
      <c r="B84" s="12">
        <v>1</v>
      </c>
    </row>
    <row r="85" spans="1:2">
      <c r="A85" s="8" t="s">
        <v>1696</v>
      </c>
      <c r="B85" s="12">
        <v>1</v>
      </c>
    </row>
    <row r="86" spans="1:2">
      <c r="A86" s="8" t="s">
        <v>1008</v>
      </c>
      <c r="B86" s="12">
        <v>1</v>
      </c>
    </row>
    <row r="87" spans="1:2">
      <c r="A87" s="8" t="s">
        <v>3440</v>
      </c>
      <c r="B87" s="12">
        <v>1</v>
      </c>
    </row>
    <row r="88" spans="1:2">
      <c r="A88" s="8" t="s">
        <v>924</v>
      </c>
      <c r="B88" s="12">
        <v>1</v>
      </c>
    </row>
    <row r="89" spans="1:2">
      <c r="A89" s="8" t="s">
        <v>422</v>
      </c>
      <c r="B89" s="12">
        <v>1</v>
      </c>
    </row>
    <row r="90" spans="1:2">
      <c r="A90" s="8" t="s">
        <v>3069</v>
      </c>
      <c r="B90" s="12">
        <v>1</v>
      </c>
    </row>
    <row r="91" spans="1:2">
      <c r="A91" s="8" t="s">
        <v>2183</v>
      </c>
      <c r="B91" s="12">
        <v>1</v>
      </c>
    </row>
    <row r="92" spans="1:2">
      <c r="A92" s="8" t="s">
        <v>2539</v>
      </c>
      <c r="B92" s="12">
        <v>1</v>
      </c>
    </row>
    <row r="93" spans="1:2">
      <c r="A93" s="8" t="s">
        <v>2257</v>
      </c>
      <c r="B93" s="12">
        <v>1</v>
      </c>
    </row>
    <row r="94" spans="1:2">
      <c r="A94" s="8" t="s">
        <v>1014</v>
      </c>
      <c r="B94" s="12">
        <v>1</v>
      </c>
    </row>
    <row r="95" spans="1:2">
      <c r="A95" s="8" t="s">
        <v>3198</v>
      </c>
      <c r="B95" s="12">
        <v>1</v>
      </c>
    </row>
    <row r="96" spans="1:2">
      <c r="A96" s="8" t="s">
        <v>2743</v>
      </c>
      <c r="B96" s="12">
        <v>1</v>
      </c>
    </row>
    <row r="97" spans="1:2">
      <c r="A97" s="8" t="s">
        <v>779</v>
      </c>
      <c r="B97" s="12">
        <v>1</v>
      </c>
    </row>
    <row r="98" spans="1:2">
      <c r="A98" s="8" t="s">
        <v>534</v>
      </c>
      <c r="B98" s="12">
        <v>1</v>
      </c>
    </row>
    <row r="99" spans="1:2">
      <c r="A99" s="8" t="s">
        <v>3304</v>
      </c>
      <c r="B99" s="12">
        <v>1</v>
      </c>
    </row>
    <row r="100" spans="1:2">
      <c r="A100" s="8" t="s">
        <v>2528</v>
      </c>
      <c r="B100" s="12">
        <v>1</v>
      </c>
    </row>
    <row r="101" spans="1:2">
      <c r="A101" s="8" t="s">
        <v>3430</v>
      </c>
      <c r="B101" s="12">
        <v>1</v>
      </c>
    </row>
    <row r="102" spans="1:2">
      <c r="A102" s="8" t="s">
        <v>112</v>
      </c>
      <c r="B102" s="12">
        <v>1</v>
      </c>
    </row>
    <row r="103" spans="1:2">
      <c r="A103" s="8" t="s">
        <v>1943</v>
      </c>
      <c r="B103" s="12">
        <v>1</v>
      </c>
    </row>
    <row r="104" spans="1:2">
      <c r="A104" s="8" t="s">
        <v>2181</v>
      </c>
      <c r="B104" s="12">
        <v>1</v>
      </c>
    </row>
    <row r="105" spans="1:2">
      <c r="A105" s="8" t="s">
        <v>1914</v>
      </c>
      <c r="B105" s="12">
        <v>1</v>
      </c>
    </row>
    <row r="106" spans="1:2">
      <c r="A106" s="8" t="s">
        <v>1944</v>
      </c>
      <c r="B106" s="12">
        <v>1</v>
      </c>
    </row>
    <row r="107" spans="1:2">
      <c r="A107" s="8" t="s">
        <v>1989</v>
      </c>
      <c r="B107" s="12">
        <v>1</v>
      </c>
    </row>
    <row r="108" spans="1:2">
      <c r="A108" s="9" t="s">
        <v>3497</v>
      </c>
      <c r="B108" s="13">
        <v>339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053"/>
  <sheetViews>
    <sheetView workbookViewId="0">
      <selection activeCell="C810" sqref="C810"/>
    </sheetView>
  </sheetViews>
  <sheetFormatPr defaultRowHeight="14.25"/>
  <cols>
    <col min="1" max="1" width="5.5703125" bestFit="1" customWidth="1"/>
    <col min="2" max="2" width="83.5703125" customWidth="1"/>
    <col min="3" max="3" width="102.85546875" bestFit="1" customWidth="1"/>
    <col min="4" max="4" width="26.7109375" customWidth="1"/>
  </cols>
  <sheetData>
    <row r="1" spans="1:4">
      <c r="A1" s="4" t="s">
        <v>3504</v>
      </c>
      <c r="B1" s="4" t="s">
        <v>3505</v>
      </c>
      <c r="C1" s="4" t="s">
        <v>3506</v>
      </c>
    </row>
    <row r="2" spans="1:4">
      <c r="A2" s="5" t="s">
        <v>115</v>
      </c>
      <c r="B2" t="s">
        <v>601</v>
      </c>
      <c r="C2" t="s">
        <v>601</v>
      </c>
    </row>
    <row r="3" spans="1:4">
      <c r="A3" s="5" t="s">
        <v>115</v>
      </c>
      <c r="B3" t="s">
        <v>2185</v>
      </c>
      <c r="C3" t="s">
        <v>2185</v>
      </c>
    </row>
    <row r="4" spans="1:4">
      <c r="A4" s="5" t="s">
        <v>124</v>
      </c>
      <c r="B4" t="s">
        <v>3190</v>
      </c>
      <c r="C4" t="s">
        <v>3190</v>
      </c>
    </row>
    <row r="5" spans="1:4">
      <c r="A5" s="5" t="s">
        <v>115</v>
      </c>
      <c r="B5" t="s">
        <v>902</v>
      </c>
      <c r="C5" t="s">
        <v>902</v>
      </c>
    </row>
    <row r="6" spans="1:4">
      <c r="A6" s="5" t="s">
        <v>115</v>
      </c>
      <c r="B6" t="s">
        <v>902</v>
      </c>
      <c r="C6" t="s">
        <v>902</v>
      </c>
      <c r="D6" s="5"/>
    </row>
    <row r="7" spans="1:4">
      <c r="A7" s="5" t="s">
        <v>115</v>
      </c>
      <c r="B7" t="s">
        <v>901</v>
      </c>
      <c r="C7" t="s">
        <v>901</v>
      </c>
    </row>
    <row r="8" spans="1:4">
      <c r="A8" s="5" t="s">
        <v>124</v>
      </c>
      <c r="B8" t="s">
        <v>1004</v>
      </c>
      <c r="C8" t="s">
        <v>1004</v>
      </c>
    </row>
    <row r="9" spans="1:4">
      <c r="A9" s="5" t="s">
        <v>124</v>
      </c>
      <c r="B9" t="s">
        <v>1026</v>
      </c>
      <c r="C9" t="s">
        <v>1026</v>
      </c>
    </row>
    <row r="10" spans="1:4">
      <c r="A10" s="5" t="s">
        <v>124</v>
      </c>
      <c r="B10" t="s">
        <v>3056</v>
      </c>
      <c r="C10" t="s">
        <v>3056</v>
      </c>
    </row>
    <row r="11" spans="1:4">
      <c r="A11" s="5" t="s">
        <v>115</v>
      </c>
      <c r="B11" t="s">
        <v>3179</v>
      </c>
      <c r="C11" t="s">
        <v>3179</v>
      </c>
    </row>
    <row r="12" spans="1:4">
      <c r="A12" s="5" t="s">
        <v>124</v>
      </c>
      <c r="B12" t="s">
        <v>2468</v>
      </c>
      <c r="C12" t="s">
        <v>2468</v>
      </c>
    </row>
    <row r="13" spans="1:4">
      <c r="A13" s="5" t="s">
        <v>124</v>
      </c>
      <c r="B13" t="s">
        <v>2856</v>
      </c>
      <c r="C13" t="s">
        <v>2856</v>
      </c>
    </row>
    <row r="14" spans="1:4">
      <c r="A14" s="5" t="s">
        <v>124</v>
      </c>
      <c r="B14" t="s">
        <v>1242</v>
      </c>
      <c r="C14" t="s">
        <v>1242</v>
      </c>
    </row>
    <row r="15" spans="1:4">
      <c r="A15" s="5" t="s">
        <v>115</v>
      </c>
      <c r="B15" t="s">
        <v>2059</v>
      </c>
      <c r="C15" t="s">
        <v>2059</v>
      </c>
    </row>
    <row r="16" spans="1:4">
      <c r="A16" s="5" t="s">
        <v>124</v>
      </c>
      <c r="B16" t="s">
        <v>324</v>
      </c>
      <c r="C16" t="s">
        <v>324</v>
      </c>
    </row>
    <row r="17" spans="1:3">
      <c r="A17" s="5" t="s">
        <v>124</v>
      </c>
      <c r="B17" t="s">
        <v>2807</v>
      </c>
      <c r="C17" t="s">
        <v>2807</v>
      </c>
    </row>
    <row r="18" spans="1:3">
      <c r="A18" s="5" t="s">
        <v>124</v>
      </c>
      <c r="B18" t="s">
        <v>879</v>
      </c>
      <c r="C18" t="s">
        <v>879</v>
      </c>
    </row>
    <row r="19" spans="1:3">
      <c r="A19" s="5" t="s">
        <v>124</v>
      </c>
      <c r="B19" t="s">
        <v>2992</v>
      </c>
      <c r="C19" t="s">
        <v>2992</v>
      </c>
    </row>
    <row r="20" spans="1:3">
      <c r="A20" s="5" t="s">
        <v>124</v>
      </c>
      <c r="B20" t="s">
        <v>436</v>
      </c>
      <c r="C20" t="s">
        <v>436</v>
      </c>
    </row>
    <row r="21" spans="1:3">
      <c r="A21" s="5" t="s">
        <v>124</v>
      </c>
      <c r="B21" t="s">
        <v>1720</v>
      </c>
      <c r="C21" t="s">
        <v>1720</v>
      </c>
    </row>
    <row r="22" spans="1:3">
      <c r="A22" s="5" t="s">
        <v>124</v>
      </c>
      <c r="B22" t="s">
        <v>1609</v>
      </c>
      <c r="C22" t="s">
        <v>1609</v>
      </c>
    </row>
    <row r="23" spans="1:3">
      <c r="A23" s="5" t="s">
        <v>115</v>
      </c>
      <c r="B23" t="s">
        <v>2262</v>
      </c>
      <c r="C23" t="s">
        <v>2262</v>
      </c>
    </row>
    <row r="24" spans="1:3">
      <c r="A24" s="5" t="s">
        <v>124</v>
      </c>
      <c r="B24" t="s">
        <v>1093</v>
      </c>
      <c r="C24" t="s">
        <v>1093</v>
      </c>
    </row>
    <row r="25" spans="1:3">
      <c r="A25" s="5" t="s">
        <v>115</v>
      </c>
      <c r="B25" t="s">
        <v>2060</v>
      </c>
      <c r="C25" t="s">
        <v>2060</v>
      </c>
    </row>
    <row r="26" spans="1:3">
      <c r="A26" s="5" t="s">
        <v>124</v>
      </c>
      <c r="B26" t="s">
        <v>2131</v>
      </c>
      <c r="C26" t="s">
        <v>2131</v>
      </c>
    </row>
    <row r="27" spans="1:3">
      <c r="A27" s="5" t="s">
        <v>124</v>
      </c>
      <c r="B27" t="s">
        <v>1053</v>
      </c>
      <c r="C27" t="s">
        <v>1053</v>
      </c>
    </row>
    <row r="28" spans="1:3">
      <c r="A28" s="5" t="s">
        <v>115</v>
      </c>
      <c r="B28" t="s">
        <v>1641</v>
      </c>
      <c r="C28" t="s">
        <v>1641</v>
      </c>
    </row>
    <row r="29" spans="1:3">
      <c r="A29" s="5" t="s">
        <v>115</v>
      </c>
      <c r="B29" t="s">
        <v>2100</v>
      </c>
      <c r="C29" t="s">
        <v>2100</v>
      </c>
    </row>
    <row r="30" spans="1:3">
      <c r="A30" s="5" t="s">
        <v>115</v>
      </c>
      <c r="B30" t="s">
        <v>2058</v>
      </c>
      <c r="C30" t="s">
        <v>2058</v>
      </c>
    </row>
    <row r="31" spans="1:3">
      <c r="A31" s="5" t="s">
        <v>115</v>
      </c>
      <c r="B31" t="s">
        <v>2627</v>
      </c>
      <c r="C31" t="s">
        <v>2627</v>
      </c>
    </row>
    <row r="32" spans="1:3">
      <c r="A32" s="5" t="s">
        <v>124</v>
      </c>
      <c r="B32" t="s">
        <v>2047</v>
      </c>
      <c r="C32" t="s">
        <v>2047</v>
      </c>
    </row>
    <row r="33" spans="1:3">
      <c r="A33" s="5" t="s">
        <v>124</v>
      </c>
      <c r="B33" t="s">
        <v>2080</v>
      </c>
      <c r="C33" t="s">
        <v>2080</v>
      </c>
    </row>
    <row r="34" spans="1:3">
      <c r="A34" s="5" t="s">
        <v>115</v>
      </c>
      <c r="B34" t="s">
        <v>1642</v>
      </c>
      <c r="C34" t="s">
        <v>1642</v>
      </c>
    </row>
    <row r="35" spans="1:3">
      <c r="A35" s="5" t="s">
        <v>124</v>
      </c>
      <c r="B35" t="s">
        <v>1887</v>
      </c>
      <c r="C35" t="s">
        <v>1887</v>
      </c>
    </row>
    <row r="36" spans="1:3">
      <c r="A36" s="5" t="s">
        <v>124</v>
      </c>
      <c r="B36" t="s">
        <v>3191</v>
      </c>
      <c r="C36" t="s">
        <v>3191</v>
      </c>
    </row>
    <row r="37" spans="1:3">
      <c r="A37" s="5" t="s">
        <v>124</v>
      </c>
      <c r="B37" t="s">
        <v>3420</v>
      </c>
      <c r="C37" t="s">
        <v>3420</v>
      </c>
    </row>
    <row r="38" spans="1:3">
      <c r="A38" s="5" t="s">
        <v>124</v>
      </c>
      <c r="B38" t="s">
        <v>2582</v>
      </c>
      <c r="C38" t="s">
        <v>2582</v>
      </c>
    </row>
    <row r="39" spans="1:3">
      <c r="A39" s="5" t="s">
        <v>124</v>
      </c>
      <c r="B39" t="s">
        <v>1660</v>
      </c>
      <c r="C39" s="5" t="s">
        <v>3522</v>
      </c>
    </row>
    <row r="40" spans="1:3">
      <c r="A40" s="5" t="s">
        <v>115</v>
      </c>
      <c r="B40" t="s">
        <v>2315</v>
      </c>
      <c r="C40" t="s">
        <v>2315</v>
      </c>
    </row>
    <row r="41" spans="1:3">
      <c r="A41" s="5" t="s">
        <v>124</v>
      </c>
      <c r="B41" t="s">
        <v>1672</v>
      </c>
      <c r="C41" s="5" t="s">
        <v>3510</v>
      </c>
    </row>
    <row r="42" spans="1:3">
      <c r="A42" s="5" t="s">
        <v>124</v>
      </c>
      <c r="B42" t="s">
        <v>1192</v>
      </c>
      <c r="C42" s="5" t="s">
        <v>3510</v>
      </c>
    </row>
    <row r="43" spans="1:3">
      <c r="A43" s="5" t="s">
        <v>124</v>
      </c>
      <c r="B43" t="s">
        <v>1192</v>
      </c>
      <c r="C43" s="5" t="s">
        <v>3510</v>
      </c>
    </row>
    <row r="44" spans="1:3">
      <c r="A44" s="5" t="s">
        <v>124</v>
      </c>
      <c r="B44" t="s">
        <v>2824</v>
      </c>
      <c r="C44" s="5" t="s">
        <v>3510</v>
      </c>
    </row>
    <row r="45" spans="1:3">
      <c r="A45" s="5" t="s">
        <v>115</v>
      </c>
      <c r="B45" t="s">
        <v>1192</v>
      </c>
      <c r="C45" s="5" t="s">
        <v>3510</v>
      </c>
    </row>
    <row r="46" spans="1:3">
      <c r="A46" s="5" t="s">
        <v>115</v>
      </c>
      <c r="B46" t="s">
        <v>1192</v>
      </c>
      <c r="C46" s="5" t="s">
        <v>3510</v>
      </c>
    </row>
    <row r="47" spans="1:3">
      <c r="A47" s="5" t="s">
        <v>115</v>
      </c>
      <c r="B47" t="s">
        <v>2530</v>
      </c>
      <c r="C47" s="5" t="s">
        <v>3510</v>
      </c>
    </row>
    <row r="48" spans="1:3">
      <c r="A48" s="5" t="s">
        <v>115</v>
      </c>
      <c r="B48" t="s">
        <v>2824</v>
      </c>
      <c r="C48" s="5" t="s">
        <v>3510</v>
      </c>
    </row>
    <row r="49" spans="1:3">
      <c r="A49" s="5" t="s">
        <v>124</v>
      </c>
      <c r="B49" t="s">
        <v>3168</v>
      </c>
      <c r="C49" s="5" t="s">
        <v>3510</v>
      </c>
    </row>
    <row r="50" spans="1:3">
      <c r="A50" s="5" t="s">
        <v>115</v>
      </c>
      <c r="B50" t="s">
        <v>772</v>
      </c>
      <c r="C50" s="5" t="s">
        <v>3510</v>
      </c>
    </row>
    <row r="51" spans="1:3">
      <c r="A51" s="5" t="s">
        <v>124</v>
      </c>
      <c r="B51" t="s">
        <v>1863</v>
      </c>
      <c r="C51" s="5" t="s">
        <v>3510</v>
      </c>
    </row>
    <row r="52" spans="1:3">
      <c r="A52" s="5" t="s">
        <v>124</v>
      </c>
      <c r="B52" t="s">
        <v>1999</v>
      </c>
      <c r="C52" s="5" t="s">
        <v>3510</v>
      </c>
    </row>
    <row r="53" spans="1:3">
      <c r="A53" s="5" t="s">
        <v>124</v>
      </c>
      <c r="B53" t="s">
        <v>3112</v>
      </c>
      <c r="C53" s="5" t="s">
        <v>3510</v>
      </c>
    </row>
    <row r="54" spans="1:3">
      <c r="A54" s="5" t="s">
        <v>124</v>
      </c>
      <c r="B54" t="s">
        <v>3294</v>
      </c>
      <c r="C54" s="5" t="s">
        <v>3510</v>
      </c>
    </row>
    <row r="55" spans="1:3">
      <c r="A55" s="5" t="s">
        <v>115</v>
      </c>
      <c r="B55" t="s">
        <v>2866</v>
      </c>
      <c r="C55" s="5" t="s">
        <v>3510</v>
      </c>
    </row>
    <row r="56" spans="1:3">
      <c r="A56" s="5" t="s">
        <v>124</v>
      </c>
      <c r="B56" t="s">
        <v>2931</v>
      </c>
      <c r="C56" s="5" t="s">
        <v>3510</v>
      </c>
    </row>
    <row r="57" spans="1:3">
      <c r="A57" s="5" t="s">
        <v>124</v>
      </c>
      <c r="B57" t="s">
        <v>1448</v>
      </c>
      <c r="C57" s="5" t="s">
        <v>3510</v>
      </c>
    </row>
    <row r="58" spans="1:3">
      <c r="A58" s="5" t="s">
        <v>115</v>
      </c>
      <c r="B58" t="s">
        <v>1741</v>
      </c>
      <c r="C58" s="5" t="s">
        <v>3510</v>
      </c>
    </row>
    <row r="59" spans="1:3">
      <c r="A59" s="5" t="s">
        <v>124</v>
      </c>
      <c r="B59" t="s">
        <v>2217</v>
      </c>
      <c r="C59" s="5" t="s">
        <v>3510</v>
      </c>
    </row>
    <row r="60" spans="1:3">
      <c r="A60" s="5" t="s">
        <v>115</v>
      </c>
      <c r="B60" t="s">
        <v>746</v>
      </c>
      <c r="C60" s="5" t="s">
        <v>3510</v>
      </c>
    </row>
    <row r="61" spans="1:3">
      <c r="A61" s="5" t="s">
        <v>124</v>
      </c>
      <c r="B61" t="s">
        <v>1371</v>
      </c>
      <c r="C61" s="5" t="s">
        <v>3510</v>
      </c>
    </row>
    <row r="62" spans="1:3">
      <c r="A62" s="5" t="s">
        <v>124</v>
      </c>
      <c r="B62" t="s">
        <v>2081</v>
      </c>
      <c r="C62" s="5" t="s">
        <v>3510</v>
      </c>
    </row>
    <row r="63" spans="1:3">
      <c r="A63" s="5" t="s">
        <v>124</v>
      </c>
      <c r="B63" t="s">
        <v>1696</v>
      </c>
      <c r="C63" s="5" t="s">
        <v>3510</v>
      </c>
    </row>
    <row r="64" spans="1:3">
      <c r="A64" s="5" t="s">
        <v>124</v>
      </c>
      <c r="B64" t="s">
        <v>950</v>
      </c>
      <c r="C64" s="5" t="s">
        <v>3510</v>
      </c>
    </row>
    <row r="65" spans="1:3">
      <c r="A65" s="5" t="s">
        <v>115</v>
      </c>
      <c r="B65" t="s">
        <v>1309</v>
      </c>
      <c r="C65" s="5" t="s">
        <v>3510</v>
      </c>
    </row>
    <row r="66" spans="1:3">
      <c r="A66" s="5" t="s">
        <v>115</v>
      </c>
      <c r="B66" t="s">
        <v>2023</v>
      </c>
      <c r="C66" s="5" t="s">
        <v>3510</v>
      </c>
    </row>
    <row r="67" spans="1:3">
      <c r="A67" s="5" t="s">
        <v>115</v>
      </c>
      <c r="B67" t="s">
        <v>2385</v>
      </c>
      <c r="C67" s="5" t="s">
        <v>3510</v>
      </c>
    </row>
    <row r="68" spans="1:3">
      <c r="A68" s="5" t="s">
        <v>115</v>
      </c>
      <c r="B68" t="s">
        <v>3361</v>
      </c>
      <c r="C68" s="5" t="s">
        <v>3510</v>
      </c>
    </row>
    <row r="69" spans="1:3">
      <c r="A69" s="5" t="s">
        <v>115</v>
      </c>
      <c r="B69" t="s">
        <v>2414</v>
      </c>
      <c r="C69" s="5" t="s">
        <v>3510</v>
      </c>
    </row>
    <row r="70" spans="1:3">
      <c r="A70" s="5" t="s">
        <v>124</v>
      </c>
      <c r="B70" t="s">
        <v>2890</v>
      </c>
      <c r="C70" t="s">
        <v>2890</v>
      </c>
    </row>
    <row r="71" spans="1:3">
      <c r="A71" s="5" t="s">
        <v>124</v>
      </c>
      <c r="B71" t="s">
        <v>1862</v>
      </c>
      <c r="C71" t="s">
        <v>1862</v>
      </c>
    </row>
    <row r="72" spans="1:3">
      <c r="A72" s="5" t="s">
        <v>124</v>
      </c>
      <c r="B72" t="s">
        <v>2238</v>
      </c>
      <c r="C72" t="s">
        <v>2238</v>
      </c>
    </row>
    <row r="73" spans="1:3">
      <c r="A73" s="5" t="s">
        <v>115</v>
      </c>
      <c r="B73" t="s">
        <v>1295</v>
      </c>
      <c r="C73" t="s">
        <v>1295</v>
      </c>
    </row>
    <row r="74" spans="1:3">
      <c r="A74" s="5" t="s">
        <v>115</v>
      </c>
      <c r="B74" t="s">
        <v>2436</v>
      </c>
      <c r="C74" t="s">
        <v>2436</v>
      </c>
    </row>
    <row r="75" spans="1:3">
      <c r="A75" s="5" t="s">
        <v>124</v>
      </c>
      <c r="B75" t="s">
        <v>551</v>
      </c>
      <c r="C75" t="s">
        <v>551</v>
      </c>
    </row>
    <row r="76" spans="1:3">
      <c r="A76" s="5" t="s">
        <v>115</v>
      </c>
      <c r="B76" t="s">
        <v>747</v>
      </c>
      <c r="C76" t="s">
        <v>747</v>
      </c>
    </row>
    <row r="77" spans="1:3">
      <c r="A77" s="5" t="s">
        <v>124</v>
      </c>
      <c r="B77" t="s">
        <v>544</v>
      </c>
      <c r="C77" t="s">
        <v>544</v>
      </c>
    </row>
    <row r="78" spans="1:3">
      <c r="A78" s="5" t="s">
        <v>124</v>
      </c>
      <c r="B78" t="s">
        <v>631</v>
      </c>
      <c r="C78" t="s">
        <v>631</v>
      </c>
    </row>
    <row r="79" spans="1:3">
      <c r="A79" s="5" t="s">
        <v>124</v>
      </c>
      <c r="B79" t="s">
        <v>349</v>
      </c>
      <c r="C79" t="s">
        <v>349</v>
      </c>
    </row>
    <row r="80" spans="1:3">
      <c r="A80" s="5" t="s">
        <v>124</v>
      </c>
      <c r="B80" t="s">
        <v>1955</v>
      </c>
      <c r="C80" t="s">
        <v>1955</v>
      </c>
    </row>
    <row r="81" spans="1:3">
      <c r="A81" s="5" t="s">
        <v>115</v>
      </c>
      <c r="B81" t="s">
        <v>2815</v>
      </c>
      <c r="C81" t="s">
        <v>2815</v>
      </c>
    </row>
    <row r="82" spans="1:3">
      <c r="A82" s="5" t="s">
        <v>124</v>
      </c>
      <c r="B82" t="s">
        <v>2048</v>
      </c>
      <c r="C82" t="s">
        <v>2048</v>
      </c>
    </row>
    <row r="83" spans="1:3">
      <c r="A83" s="5" t="s">
        <v>124</v>
      </c>
      <c r="B83" t="s">
        <v>2046</v>
      </c>
      <c r="C83" t="s">
        <v>2046</v>
      </c>
    </row>
    <row r="84" spans="1:3">
      <c r="A84" s="5" t="s">
        <v>124</v>
      </c>
      <c r="B84" t="s">
        <v>2858</v>
      </c>
      <c r="C84" t="s">
        <v>2858</v>
      </c>
    </row>
    <row r="85" spans="1:3">
      <c r="A85" s="5" t="s">
        <v>124</v>
      </c>
      <c r="B85" t="s">
        <v>3090</v>
      </c>
      <c r="C85" t="s">
        <v>3090</v>
      </c>
    </row>
    <row r="86" spans="1:3">
      <c r="A86" s="5" t="s">
        <v>124</v>
      </c>
      <c r="B86" t="s">
        <v>2892</v>
      </c>
      <c r="C86" t="s">
        <v>2892</v>
      </c>
    </row>
    <row r="87" spans="1:3">
      <c r="A87" s="5" t="s">
        <v>124</v>
      </c>
      <c r="B87" t="s">
        <v>1743</v>
      </c>
      <c r="C87" t="s">
        <v>1743</v>
      </c>
    </row>
    <row r="88" spans="1:3">
      <c r="A88" s="5" t="s">
        <v>124</v>
      </c>
      <c r="B88" t="s">
        <v>2900</v>
      </c>
      <c r="C88" t="s">
        <v>2900</v>
      </c>
    </row>
    <row r="89" spans="1:3">
      <c r="A89" s="5" t="s">
        <v>124</v>
      </c>
      <c r="B89" t="s">
        <v>610</v>
      </c>
      <c r="C89" t="s">
        <v>610</v>
      </c>
    </row>
    <row r="90" spans="1:3">
      <c r="A90" s="5" t="s">
        <v>124</v>
      </c>
      <c r="B90" t="s">
        <v>2891</v>
      </c>
      <c r="C90" t="s">
        <v>2891</v>
      </c>
    </row>
    <row r="91" spans="1:3">
      <c r="A91" s="5" t="s">
        <v>124</v>
      </c>
      <c r="B91" t="s">
        <v>1632</v>
      </c>
      <c r="C91" t="s">
        <v>1632</v>
      </c>
    </row>
    <row r="92" spans="1:3">
      <c r="A92" s="5" t="s">
        <v>115</v>
      </c>
      <c r="B92" t="s">
        <v>1915</v>
      </c>
      <c r="C92" t="s">
        <v>1915</v>
      </c>
    </row>
    <row r="93" spans="1:3">
      <c r="A93" s="5" t="s">
        <v>124</v>
      </c>
      <c r="B93" t="s">
        <v>844</v>
      </c>
      <c r="C93" t="s">
        <v>844</v>
      </c>
    </row>
    <row r="94" spans="1:3">
      <c r="A94" s="5" t="s">
        <v>124</v>
      </c>
      <c r="B94" t="s">
        <v>1937</v>
      </c>
      <c r="C94" t="s">
        <v>1937</v>
      </c>
    </row>
    <row r="95" spans="1:3">
      <c r="A95" s="5" t="s">
        <v>115</v>
      </c>
      <c r="B95" t="s">
        <v>534</v>
      </c>
      <c r="C95" t="s">
        <v>534</v>
      </c>
    </row>
    <row r="96" spans="1:3">
      <c r="A96" s="5" t="s">
        <v>124</v>
      </c>
      <c r="B96" t="s">
        <v>2682</v>
      </c>
      <c r="C96" t="s">
        <v>2682</v>
      </c>
    </row>
    <row r="97" spans="1:3">
      <c r="A97" s="5" t="s">
        <v>124</v>
      </c>
      <c r="B97" t="s">
        <v>2951</v>
      </c>
      <c r="C97" s="5" t="s">
        <v>3507</v>
      </c>
    </row>
    <row r="98" spans="1:3">
      <c r="A98" s="5" t="s">
        <v>124</v>
      </c>
      <c r="B98" t="s">
        <v>1280</v>
      </c>
      <c r="C98" s="5" t="s">
        <v>3507</v>
      </c>
    </row>
    <row r="99" spans="1:3">
      <c r="A99" s="5" t="s">
        <v>124</v>
      </c>
      <c r="B99" t="s">
        <v>3036</v>
      </c>
      <c r="C99" s="5" t="s">
        <v>3507</v>
      </c>
    </row>
    <row r="100" spans="1:3">
      <c r="A100" s="5" t="s">
        <v>124</v>
      </c>
      <c r="B100" t="s">
        <v>1280</v>
      </c>
      <c r="C100" s="5" t="s">
        <v>3507</v>
      </c>
    </row>
    <row r="101" spans="1:3">
      <c r="A101" s="5" t="s">
        <v>124</v>
      </c>
      <c r="B101" t="s">
        <v>3036</v>
      </c>
      <c r="C101" s="5" t="s">
        <v>3507</v>
      </c>
    </row>
    <row r="102" spans="1:3">
      <c r="A102" s="5" t="s">
        <v>124</v>
      </c>
      <c r="B102" t="s">
        <v>1808</v>
      </c>
      <c r="C102" s="5" t="s">
        <v>3507</v>
      </c>
    </row>
    <row r="103" spans="1:3">
      <c r="A103" s="5" t="s">
        <v>124</v>
      </c>
      <c r="B103" t="s">
        <v>2956</v>
      </c>
      <c r="C103" s="5" t="s">
        <v>3507</v>
      </c>
    </row>
    <row r="104" spans="1:3">
      <c r="A104" s="5" t="s">
        <v>124</v>
      </c>
      <c r="B104" t="s">
        <v>1257</v>
      </c>
      <c r="C104" s="5" t="s">
        <v>3507</v>
      </c>
    </row>
    <row r="105" spans="1:3">
      <c r="A105" s="5" t="s">
        <v>124</v>
      </c>
      <c r="B105" t="s">
        <v>1591</v>
      </c>
      <c r="C105" s="5" t="s">
        <v>3507</v>
      </c>
    </row>
    <row r="106" spans="1:3">
      <c r="A106" s="5" t="s">
        <v>124</v>
      </c>
      <c r="B106" t="s">
        <v>331</v>
      </c>
      <c r="C106" s="5" t="s">
        <v>3507</v>
      </c>
    </row>
    <row r="107" spans="1:3">
      <c r="A107" s="5" t="s">
        <v>124</v>
      </c>
      <c r="B107" t="s">
        <v>3434</v>
      </c>
      <c r="C107" s="5" t="s">
        <v>3507</v>
      </c>
    </row>
    <row r="108" spans="1:3">
      <c r="A108" s="5" t="s">
        <v>124</v>
      </c>
      <c r="B108" t="s">
        <v>2791</v>
      </c>
      <c r="C108" s="5" t="s">
        <v>3507</v>
      </c>
    </row>
    <row r="109" spans="1:3">
      <c r="A109" s="5" t="s">
        <v>124</v>
      </c>
      <c r="B109" t="s">
        <v>2752</v>
      </c>
      <c r="C109" s="5" t="s">
        <v>3507</v>
      </c>
    </row>
    <row r="110" spans="1:3">
      <c r="A110" s="5" t="s">
        <v>124</v>
      </c>
      <c r="B110" t="s">
        <v>3206</v>
      </c>
      <c r="C110" s="5" t="s">
        <v>3507</v>
      </c>
    </row>
    <row r="111" spans="1:3">
      <c r="A111" s="5" t="s">
        <v>124</v>
      </c>
      <c r="B111" t="s">
        <v>2351</v>
      </c>
      <c r="C111" s="5" t="s">
        <v>3507</v>
      </c>
    </row>
    <row r="112" spans="1:3">
      <c r="A112" s="5" t="s">
        <v>115</v>
      </c>
      <c r="B112" t="s">
        <v>1458</v>
      </c>
      <c r="C112" t="s">
        <v>1458</v>
      </c>
    </row>
    <row r="113" spans="1:3">
      <c r="A113" s="5" t="s">
        <v>124</v>
      </c>
      <c r="B113" t="s">
        <v>3084</v>
      </c>
      <c r="C113" t="s">
        <v>3084</v>
      </c>
    </row>
    <row r="114" spans="1:3">
      <c r="A114" s="5" t="s">
        <v>124</v>
      </c>
      <c r="B114" t="s">
        <v>3132</v>
      </c>
      <c r="C114" t="s">
        <v>3132</v>
      </c>
    </row>
    <row r="115" spans="1:3">
      <c r="A115" s="5" t="s">
        <v>115</v>
      </c>
      <c r="B115" t="s">
        <v>912</v>
      </c>
      <c r="C115" t="s">
        <v>912</v>
      </c>
    </row>
    <row r="116" spans="1:3">
      <c r="A116" s="5" t="s">
        <v>124</v>
      </c>
      <c r="B116" t="s">
        <v>1060</v>
      </c>
      <c r="C116" t="s">
        <v>1060</v>
      </c>
    </row>
    <row r="117" spans="1:3">
      <c r="A117" s="5" t="s">
        <v>124</v>
      </c>
      <c r="B117" t="s">
        <v>1060</v>
      </c>
      <c r="C117" t="s">
        <v>1060</v>
      </c>
    </row>
    <row r="118" spans="1:3">
      <c r="A118" s="5" t="s">
        <v>124</v>
      </c>
      <c r="B118" t="s">
        <v>112</v>
      </c>
      <c r="C118" t="s">
        <v>112</v>
      </c>
    </row>
    <row r="119" spans="1:3">
      <c r="A119" s="5" t="s">
        <v>124</v>
      </c>
      <c r="B119" t="s">
        <v>112</v>
      </c>
      <c r="C119" t="s">
        <v>112</v>
      </c>
    </row>
    <row r="120" spans="1:3">
      <c r="A120" s="5" t="s">
        <v>124</v>
      </c>
      <c r="B120" t="s">
        <v>112</v>
      </c>
      <c r="C120" t="s">
        <v>112</v>
      </c>
    </row>
    <row r="121" spans="1:3">
      <c r="A121" s="5" t="s">
        <v>124</v>
      </c>
      <c r="B121" t="s">
        <v>112</v>
      </c>
      <c r="C121" t="s">
        <v>112</v>
      </c>
    </row>
    <row r="122" spans="1:3">
      <c r="A122" s="5" t="s">
        <v>115</v>
      </c>
      <c r="B122" t="s">
        <v>1060</v>
      </c>
      <c r="C122" t="s">
        <v>1060</v>
      </c>
    </row>
    <row r="123" spans="1:3">
      <c r="A123" s="5" t="s">
        <v>115</v>
      </c>
      <c r="B123" t="s">
        <v>112</v>
      </c>
      <c r="C123" t="s">
        <v>112</v>
      </c>
    </row>
    <row r="124" spans="1:3">
      <c r="A124" s="5" t="s">
        <v>124</v>
      </c>
      <c r="B124" t="s">
        <v>173</v>
      </c>
      <c r="C124" t="s">
        <v>173</v>
      </c>
    </row>
    <row r="125" spans="1:3">
      <c r="A125" s="5" t="s">
        <v>124</v>
      </c>
      <c r="B125" t="s">
        <v>173</v>
      </c>
      <c r="C125" t="s">
        <v>173</v>
      </c>
    </row>
    <row r="126" spans="1:3">
      <c r="A126" s="5" t="s">
        <v>124</v>
      </c>
      <c r="B126" t="s">
        <v>1582</v>
      </c>
      <c r="C126" t="s">
        <v>1582</v>
      </c>
    </row>
    <row r="127" spans="1:3">
      <c r="A127" s="5" t="s">
        <v>124</v>
      </c>
      <c r="B127" t="s">
        <v>3046</v>
      </c>
      <c r="C127" t="s">
        <v>3046</v>
      </c>
    </row>
    <row r="128" spans="1:3">
      <c r="A128" s="5" t="s">
        <v>124</v>
      </c>
      <c r="B128" t="s">
        <v>1249</v>
      </c>
      <c r="C128" t="s">
        <v>1249</v>
      </c>
    </row>
    <row r="129" spans="1:3">
      <c r="A129" s="5" t="s">
        <v>124</v>
      </c>
      <c r="B129" t="s">
        <v>1414</v>
      </c>
      <c r="C129" t="s">
        <v>1414</v>
      </c>
    </row>
    <row r="130" spans="1:3">
      <c r="A130" s="5" t="s">
        <v>124</v>
      </c>
      <c r="B130" t="s">
        <v>381</v>
      </c>
      <c r="C130" t="s">
        <v>381</v>
      </c>
    </row>
    <row r="131" spans="1:3">
      <c r="A131" s="5" t="s">
        <v>124</v>
      </c>
      <c r="B131" t="s">
        <v>1970</v>
      </c>
      <c r="C131" t="s">
        <v>1970</v>
      </c>
    </row>
    <row r="132" spans="1:3">
      <c r="A132" s="5" t="s">
        <v>124</v>
      </c>
      <c r="B132" t="s">
        <v>2227</v>
      </c>
      <c r="C132" t="s">
        <v>2227</v>
      </c>
    </row>
    <row r="133" spans="1:3">
      <c r="A133" s="5" t="s">
        <v>124</v>
      </c>
      <c r="B133" t="s">
        <v>2520</v>
      </c>
      <c r="C133" t="s">
        <v>2520</v>
      </c>
    </row>
    <row r="134" spans="1:3">
      <c r="A134" s="5" t="s">
        <v>124</v>
      </c>
      <c r="B134" t="s">
        <v>1843</v>
      </c>
      <c r="C134" t="s">
        <v>1843</v>
      </c>
    </row>
    <row r="135" spans="1:3">
      <c r="A135" s="5" t="s">
        <v>124</v>
      </c>
      <c r="B135" t="s">
        <v>1879</v>
      </c>
      <c r="C135" t="s">
        <v>1879</v>
      </c>
    </row>
    <row r="136" spans="1:3">
      <c r="A136" s="5" t="s">
        <v>124</v>
      </c>
      <c r="B136" t="s">
        <v>282</v>
      </c>
      <c r="C136" t="s">
        <v>282</v>
      </c>
    </row>
    <row r="137" spans="1:3">
      <c r="A137" s="5" t="s">
        <v>124</v>
      </c>
      <c r="B137" t="s">
        <v>388</v>
      </c>
      <c r="C137" t="s">
        <v>388</v>
      </c>
    </row>
    <row r="138" spans="1:3">
      <c r="A138" s="5" t="s">
        <v>124</v>
      </c>
      <c r="B138" t="s">
        <v>3152</v>
      </c>
      <c r="C138" t="s">
        <v>3152</v>
      </c>
    </row>
    <row r="139" spans="1:3">
      <c r="A139" s="5" t="s">
        <v>115</v>
      </c>
      <c r="B139" t="s">
        <v>1200</v>
      </c>
      <c r="C139" t="s">
        <v>1200</v>
      </c>
    </row>
    <row r="140" spans="1:3">
      <c r="A140" s="5" t="s">
        <v>115</v>
      </c>
      <c r="B140" t="s">
        <v>927</v>
      </c>
      <c r="C140" t="s">
        <v>927</v>
      </c>
    </row>
    <row r="141" spans="1:3">
      <c r="A141" s="5" t="s">
        <v>124</v>
      </c>
      <c r="B141" t="s">
        <v>3001</v>
      </c>
      <c r="C141" t="s">
        <v>3001</v>
      </c>
    </row>
    <row r="142" spans="1:3">
      <c r="A142" s="5" t="s">
        <v>115</v>
      </c>
      <c r="B142" t="s">
        <v>836</v>
      </c>
      <c r="C142" t="s">
        <v>836</v>
      </c>
    </row>
    <row r="143" spans="1:3">
      <c r="A143" s="5" t="s">
        <v>124</v>
      </c>
      <c r="B143" t="s">
        <v>2828</v>
      </c>
      <c r="C143" t="s">
        <v>2828</v>
      </c>
    </row>
    <row r="144" spans="1:3">
      <c r="A144" s="5" t="s">
        <v>115</v>
      </c>
      <c r="B144" t="s">
        <v>2653</v>
      </c>
      <c r="C144" t="s">
        <v>2653</v>
      </c>
    </row>
    <row r="145" spans="1:3">
      <c r="A145" s="5" t="s">
        <v>124</v>
      </c>
      <c r="B145" t="s">
        <v>3463</v>
      </c>
      <c r="C145" t="s">
        <v>3463</v>
      </c>
    </row>
    <row r="146" spans="1:3">
      <c r="A146" s="5" t="s">
        <v>124</v>
      </c>
      <c r="B146" t="s">
        <v>959</v>
      </c>
      <c r="C146" t="s">
        <v>959</v>
      </c>
    </row>
    <row r="147" spans="1:3">
      <c r="A147" s="5" t="s">
        <v>124</v>
      </c>
      <c r="B147" t="s">
        <v>3170</v>
      </c>
      <c r="C147" t="s">
        <v>3170</v>
      </c>
    </row>
    <row r="148" spans="1:3">
      <c r="A148" s="5" t="s">
        <v>124</v>
      </c>
      <c r="B148" t="s">
        <v>2175</v>
      </c>
      <c r="C148" t="s">
        <v>2175</v>
      </c>
    </row>
    <row r="149" spans="1:3">
      <c r="A149" s="5" t="s">
        <v>124</v>
      </c>
      <c r="B149" s="5" t="s">
        <v>3517</v>
      </c>
      <c r="C149" s="5" t="s">
        <v>3517</v>
      </c>
    </row>
    <row r="150" spans="1:3">
      <c r="A150" s="5" t="s">
        <v>124</v>
      </c>
      <c r="B150" t="s">
        <v>3034</v>
      </c>
      <c r="C150" t="s">
        <v>3034</v>
      </c>
    </row>
    <row r="151" spans="1:3">
      <c r="A151" s="5" t="s">
        <v>124</v>
      </c>
      <c r="B151" t="s">
        <v>3034</v>
      </c>
      <c r="C151" t="s">
        <v>3034</v>
      </c>
    </row>
    <row r="152" spans="1:3">
      <c r="A152" s="5" t="s">
        <v>124</v>
      </c>
      <c r="B152" t="s">
        <v>1420</v>
      </c>
      <c r="C152" t="s">
        <v>1420</v>
      </c>
    </row>
    <row r="153" spans="1:3">
      <c r="A153" s="5" t="s">
        <v>124</v>
      </c>
      <c r="B153" t="s">
        <v>1597</v>
      </c>
      <c r="C153" t="s">
        <v>1597</v>
      </c>
    </row>
    <row r="154" spans="1:3">
      <c r="A154" s="5" t="s">
        <v>124</v>
      </c>
      <c r="B154" t="s">
        <v>2689</v>
      </c>
      <c r="C154" t="s">
        <v>2689</v>
      </c>
    </row>
    <row r="155" spans="1:3">
      <c r="A155" s="5" t="s">
        <v>124</v>
      </c>
      <c r="B155" t="s">
        <v>3391</v>
      </c>
      <c r="C155" t="s">
        <v>3391</v>
      </c>
    </row>
    <row r="156" spans="1:3">
      <c r="A156" s="5" t="s">
        <v>124</v>
      </c>
      <c r="B156" t="s">
        <v>1886</v>
      </c>
      <c r="C156" t="s">
        <v>1886</v>
      </c>
    </row>
    <row r="157" spans="1:3">
      <c r="A157" s="5" t="s">
        <v>115</v>
      </c>
      <c r="B157" t="s">
        <v>3378</v>
      </c>
      <c r="C157" t="s">
        <v>3378</v>
      </c>
    </row>
    <row r="158" spans="1:3">
      <c r="A158" s="5" t="s">
        <v>124</v>
      </c>
      <c r="B158" t="s">
        <v>2125</v>
      </c>
      <c r="C158" t="s">
        <v>2125</v>
      </c>
    </row>
    <row r="159" spans="1:3">
      <c r="A159" s="5" t="s">
        <v>124</v>
      </c>
      <c r="B159" t="s">
        <v>2993</v>
      </c>
      <c r="C159" t="s">
        <v>2993</v>
      </c>
    </row>
    <row r="160" spans="1:3">
      <c r="A160" s="5" t="s">
        <v>124</v>
      </c>
      <c r="B160" t="s">
        <v>1372</v>
      </c>
      <c r="C160" t="s">
        <v>1372</v>
      </c>
    </row>
    <row r="161" spans="1:3">
      <c r="A161" s="5" t="s">
        <v>124</v>
      </c>
      <c r="B161" t="s">
        <v>537</v>
      </c>
      <c r="C161" t="s">
        <v>537</v>
      </c>
    </row>
    <row r="162" spans="1:3">
      <c r="A162" s="5" t="s">
        <v>124</v>
      </c>
      <c r="B162" t="s">
        <v>729</v>
      </c>
      <c r="C162" t="s">
        <v>729</v>
      </c>
    </row>
    <row r="163" spans="1:3">
      <c r="A163" s="5" t="s">
        <v>124</v>
      </c>
      <c r="B163" t="s">
        <v>658</v>
      </c>
      <c r="C163" s="5" t="s">
        <v>3508</v>
      </c>
    </row>
    <row r="164" spans="1:3">
      <c r="A164" s="5" t="s">
        <v>124</v>
      </c>
      <c r="B164" t="s">
        <v>808</v>
      </c>
      <c r="C164" s="5" t="s">
        <v>3508</v>
      </c>
    </row>
    <row r="165" spans="1:3">
      <c r="A165" s="5" t="s">
        <v>124</v>
      </c>
      <c r="B165" t="s">
        <v>2200</v>
      </c>
      <c r="C165" s="5" t="s">
        <v>3508</v>
      </c>
    </row>
    <row r="166" spans="1:3">
      <c r="A166" s="5" t="s">
        <v>115</v>
      </c>
      <c r="B166" t="s">
        <v>2867</v>
      </c>
      <c r="C166" s="5" t="s">
        <v>3508</v>
      </c>
    </row>
    <row r="167" spans="1:3">
      <c r="A167" s="5" t="s">
        <v>124</v>
      </c>
      <c r="B167" t="s">
        <v>1041</v>
      </c>
      <c r="C167" s="5" t="s">
        <v>3508</v>
      </c>
    </row>
    <row r="168" spans="1:3">
      <c r="A168" s="5" t="s">
        <v>124</v>
      </c>
      <c r="B168" t="s">
        <v>1041</v>
      </c>
      <c r="C168" s="5" t="s">
        <v>3508</v>
      </c>
    </row>
    <row r="169" spans="1:3">
      <c r="A169" s="5" t="s">
        <v>115</v>
      </c>
      <c r="B169" t="s">
        <v>1041</v>
      </c>
      <c r="C169" s="5" t="s">
        <v>3508</v>
      </c>
    </row>
    <row r="170" spans="1:3">
      <c r="A170" s="5" t="s">
        <v>115</v>
      </c>
      <c r="B170" t="s">
        <v>1041</v>
      </c>
      <c r="C170" s="5" t="s">
        <v>3508</v>
      </c>
    </row>
    <row r="171" spans="1:3">
      <c r="A171" s="5" t="s">
        <v>124</v>
      </c>
      <c r="B171" t="s">
        <v>644</v>
      </c>
      <c r="C171" s="5" t="s">
        <v>3508</v>
      </c>
    </row>
    <row r="172" spans="1:3">
      <c r="A172" s="5" t="s">
        <v>124</v>
      </c>
      <c r="B172" t="s">
        <v>3002</v>
      </c>
      <c r="C172" s="5" t="s">
        <v>3508</v>
      </c>
    </row>
    <row r="173" spans="1:3">
      <c r="A173" s="5" t="s">
        <v>115</v>
      </c>
      <c r="B173" t="s">
        <v>1193</v>
      </c>
      <c r="C173" s="5" t="s">
        <v>3508</v>
      </c>
    </row>
    <row r="174" spans="1:3">
      <c r="A174" s="5" t="s">
        <v>115</v>
      </c>
      <c r="B174" t="s">
        <v>2672</v>
      </c>
      <c r="C174" s="5" t="s">
        <v>3508</v>
      </c>
    </row>
    <row r="175" spans="1:3">
      <c r="A175" s="5" t="s">
        <v>115</v>
      </c>
      <c r="B175" t="s">
        <v>925</v>
      </c>
      <c r="C175" s="5" t="s">
        <v>511</v>
      </c>
    </row>
    <row r="176" spans="1:3">
      <c r="A176" s="5" t="s">
        <v>124</v>
      </c>
      <c r="B176" t="s">
        <v>1483</v>
      </c>
      <c r="C176" s="5" t="s">
        <v>511</v>
      </c>
    </row>
    <row r="177" spans="1:3">
      <c r="A177" s="5" t="s">
        <v>124</v>
      </c>
      <c r="B177" t="s">
        <v>2512</v>
      </c>
      <c r="C177" s="5" t="s">
        <v>511</v>
      </c>
    </row>
    <row r="178" spans="1:3">
      <c r="A178" s="5" t="s">
        <v>115</v>
      </c>
      <c r="B178" t="s">
        <v>2291</v>
      </c>
      <c r="C178" s="5" t="s">
        <v>511</v>
      </c>
    </row>
    <row r="179" spans="1:3">
      <c r="A179" s="5" t="s">
        <v>124</v>
      </c>
      <c r="B179" t="s">
        <v>1219</v>
      </c>
      <c r="C179" s="5" t="s">
        <v>511</v>
      </c>
    </row>
    <row r="180" spans="1:3">
      <c r="A180" s="5" t="s">
        <v>124</v>
      </c>
      <c r="B180" t="s">
        <v>3449</v>
      </c>
      <c r="C180" s="5" t="s">
        <v>511</v>
      </c>
    </row>
    <row r="181" spans="1:3">
      <c r="A181" s="5" t="s">
        <v>124</v>
      </c>
      <c r="B181" t="s">
        <v>3123</v>
      </c>
      <c r="C181" s="5" t="s">
        <v>511</v>
      </c>
    </row>
    <row r="182" spans="1:3">
      <c r="A182" s="5" t="s">
        <v>124</v>
      </c>
      <c r="B182" t="s">
        <v>2798</v>
      </c>
      <c r="C182" s="5" t="s">
        <v>511</v>
      </c>
    </row>
    <row r="183" spans="1:3">
      <c r="A183" s="5" t="s">
        <v>124</v>
      </c>
      <c r="B183" t="s">
        <v>511</v>
      </c>
      <c r="C183" s="5" t="s">
        <v>511</v>
      </c>
    </row>
    <row r="184" spans="1:3">
      <c r="A184" s="5" t="s">
        <v>124</v>
      </c>
      <c r="B184" t="s">
        <v>511</v>
      </c>
      <c r="C184" s="5" t="s">
        <v>511</v>
      </c>
    </row>
    <row r="185" spans="1:3">
      <c r="A185" s="5" t="s">
        <v>124</v>
      </c>
      <c r="B185" t="s">
        <v>2026</v>
      </c>
      <c r="C185" s="5" t="s">
        <v>511</v>
      </c>
    </row>
    <row r="186" spans="1:3">
      <c r="A186" s="5" t="s">
        <v>124</v>
      </c>
      <c r="B186" t="s">
        <v>2026</v>
      </c>
      <c r="C186" s="5" t="s">
        <v>511</v>
      </c>
    </row>
    <row r="187" spans="1:3">
      <c r="A187" s="5" t="s">
        <v>124</v>
      </c>
      <c r="B187" t="s">
        <v>827</v>
      </c>
      <c r="C187" s="5" t="s">
        <v>511</v>
      </c>
    </row>
    <row r="188" spans="1:3">
      <c r="A188" s="5" t="s">
        <v>124</v>
      </c>
      <c r="B188" t="s">
        <v>2026</v>
      </c>
      <c r="C188" s="5" t="s">
        <v>511</v>
      </c>
    </row>
    <row r="189" spans="1:3">
      <c r="A189" s="5" t="s">
        <v>124</v>
      </c>
      <c r="B189" t="s">
        <v>827</v>
      </c>
      <c r="C189" s="5" t="s">
        <v>511</v>
      </c>
    </row>
    <row r="190" spans="1:3">
      <c r="A190" s="5" t="s">
        <v>124</v>
      </c>
      <c r="B190" t="s">
        <v>827</v>
      </c>
      <c r="C190" s="5" t="s">
        <v>511</v>
      </c>
    </row>
    <row r="191" spans="1:3">
      <c r="A191" s="5" t="s">
        <v>115</v>
      </c>
      <c r="B191" t="s">
        <v>511</v>
      </c>
      <c r="C191" s="5" t="s">
        <v>511</v>
      </c>
    </row>
    <row r="192" spans="1:3">
      <c r="A192" s="5" t="s">
        <v>115</v>
      </c>
      <c r="B192" t="s">
        <v>827</v>
      </c>
      <c r="C192" s="5" t="s">
        <v>511</v>
      </c>
    </row>
    <row r="193" spans="1:3">
      <c r="A193" s="5" t="s">
        <v>115</v>
      </c>
      <c r="B193" t="s">
        <v>827</v>
      </c>
      <c r="C193" s="5" t="s">
        <v>511</v>
      </c>
    </row>
    <row r="194" spans="1:3">
      <c r="A194" s="5" t="s">
        <v>115</v>
      </c>
      <c r="B194" t="s">
        <v>827</v>
      </c>
      <c r="C194" s="5" t="s">
        <v>511</v>
      </c>
    </row>
    <row r="195" spans="1:3">
      <c r="A195" s="5" t="s">
        <v>115</v>
      </c>
      <c r="B195" t="s">
        <v>2026</v>
      </c>
      <c r="C195" s="5" t="s">
        <v>511</v>
      </c>
    </row>
    <row r="196" spans="1:3">
      <c r="A196" s="5" t="s">
        <v>115</v>
      </c>
      <c r="B196" t="s">
        <v>3472</v>
      </c>
      <c r="C196" s="5" t="s">
        <v>511</v>
      </c>
    </row>
    <row r="197" spans="1:3">
      <c r="A197" s="5" t="s">
        <v>124</v>
      </c>
      <c r="B197" t="s">
        <v>590</v>
      </c>
      <c r="C197" s="5" t="s">
        <v>511</v>
      </c>
    </row>
    <row r="198" spans="1:3">
      <c r="A198" s="5" t="s">
        <v>124</v>
      </c>
      <c r="B198" t="s">
        <v>254</v>
      </c>
      <c r="C198" s="5" t="s">
        <v>511</v>
      </c>
    </row>
    <row r="199" spans="1:3">
      <c r="A199" s="5" t="s">
        <v>124</v>
      </c>
      <c r="B199" t="s">
        <v>254</v>
      </c>
      <c r="C199" s="5" t="s">
        <v>511</v>
      </c>
    </row>
    <row r="200" spans="1:3">
      <c r="A200" s="5" t="s">
        <v>124</v>
      </c>
      <c r="B200" t="s">
        <v>1206</v>
      </c>
      <c r="C200" s="5" t="s">
        <v>511</v>
      </c>
    </row>
    <row r="201" spans="1:3">
      <c r="A201" s="5" t="s">
        <v>124</v>
      </c>
      <c r="B201" t="s">
        <v>254</v>
      </c>
      <c r="C201" s="5" t="s">
        <v>511</v>
      </c>
    </row>
    <row r="202" spans="1:3">
      <c r="A202" s="5" t="s">
        <v>124</v>
      </c>
      <c r="B202" t="s">
        <v>2322</v>
      </c>
      <c r="C202" s="5" t="s">
        <v>511</v>
      </c>
    </row>
    <row r="203" spans="1:3">
      <c r="A203" s="5" t="s">
        <v>124</v>
      </c>
      <c r="B203" t="s">
        <v>397</v>
      </c>
      <c r="C203" s="5" t="s">
        <v>511</v>
      </c>
    </row>
    <row r="204" spans="1:3">
      <c r="A204" s="5" t="s">
        <v>124</v>
      </c>
      <c r="B204" t="s">
        <v>3055</v>
      </c>
      <c r="C204" s="5" t="s">
        <v>511</v>
      </c>
    </row>
    <row r="205" spans="1:3">
      <c r="A205" s="5" t="s">
        <v>124</v>
      </c>
      <c r="B205" t="s">
        <v>1761</v>
      </c>
      <c r="C205" s="5" t="s">
        <v>511</v>
      </c>
    </row>
    <row r="206" spans="1:3">
      <c r="A206" s="5" t="s">
        <v>124</v>
      </c>
      <c r="B206" t="s">
        <v>315</v>
      </c>
      <c r="C206" s="5" t="s">
        <v>511</v>
      </c>
    </row>
    <row r="207" spans="1:3">
      <c r="A207" s="5" t="s">
        <v>124</v>
      </c>
      <c r="B207" t="s">
        <v>315</v>
      </c>
      <c r="C207" s="5" t="s">
        <v>511</v>
      </c>
    </row>
    <row r="208" spans="1:3">
      <c r="A208" s="5" t="s">
        <v>124</v>
      </c>
      <c r="B208" t="s">
        <v>1761</v>
      </c>
      <c r="C208" s="5" t="s">
        <v>511</v>
      </c>
    </row>
    <row r="209" spans="1:3">
      <c r="A209" s="5" t="s">
        <v>124</v>
      </c>
      <c r="B209" t="s">
        <v>315</v>
      </c>
      <c r="C209" s="5" t="s">
        <v>511</v>
      </c>
    </row>
    <row r="210" spans="1:3">
      <c r="A210" s="5" t="s">
        <v>124</v>
      </c>
      <c r="B210" t="s">
        <v>1761</v>
      </c>
      <c r="C210" s="5" t="s">
        <v>511</v>
      </c>
    </row>
    <row r="211" spans="1:3">
      <c r="A211" s="5" t="s">
        <v>124</v>
      </c>
      <c r="B211" t="s">
        <v>315</v>
      </c>
      <c r="C211" s="5" t="s">
        <v>511</v>
      </c>
    </row>
    <row r="212" spans="1:3">
      <c r="A212" s="5" t="s">
        <v>124</v>
      </c>
      <c r="B212" t="s">
        <v>1761</v>
      </c>
      <c r="C212" s="5" t="s">
        <v>511</v>
      </c>
    </row>
    <row r="213" spans="1:3">
      <c r="A213" s="5" t="s">
        <v>124</v>
      </c>
      <c r="B213" t="s">
        <v>2707</v>
      </c>
      <c r="C213" s="5" t="s">
        <v>511</v>
      </c>
    </row>
    <row r="214" spans="1:3">
      <c r="A214" s="5" t="s">
        <v>124</v>
      </c>
      <c r="B214" t="s">
        <v>1505</v>
      </c>
      <c r="C214" s="5" t="s">
        <v>511</v>
      </c>
    </row>
    <row r="215" spans="1:3">
      <c r="A215" s="5" t="s">
        <v>124</v>
      </c>
      <c r="B215" t="s">
        <v>220</v>
      </c>
      <c r="C215" s="5" t="s">
        <v>511</v>
      </c>
    </row>
    <row r="216" spans="1:3">
      <c r="A216" s="5" t="s">
        <v>124</v>
      </c>
      <c r="B216" t="s">
        <v>220</v>
      </c>
      <c r="C216" s="5" t="s">
        <v>511</v>
      </c>
    </row>
    <row r="217" spans="1:3">
      <c r="A217" s="5" t="s">
        <v>124</v>
      </c>
      <c r="B217" t="s">
        <v>1505</v>
      </c>
      <c r="C217" s="5" t="s">
        <v>511</v>
      </c>
    </row>
    <row r="218" spans="1:3">
      <c r="A218" s="5" t="s">
        <v>124</v>
      </c>
      <c r="B218" t="s">
        <v>2571</v>
      </c>
      <c r="C218" s="5" t="s">
        <v>511</v>
      </c>
    </row>
    <row r="219" spans="1:3">
      <c r="A219" s="5" t="s">
        <v>124</v>
      </c>
      <c r="B219" t="s">
        <v>1719</v>
      </c>
      <c r="C219" s="5" t="s">
        <v>511</v>
      </c>
    </row>
    <row r="220" spans="1:3">
      <c r="A220" s="5" t="s">
        <v>124</v>
      </c>
      <c r="B220" t="s">
        <v>2006</v>
      </c>
      <c r="C220" s="5" t="s">
        <v>511</v>
      </c>
    </row>
    <row r="221" spans="1:3">
      <c r="A221" s="5" t="s">
        <v>124</v>
      </c>
      <c r="B221" t="s">
        <v>3345</v>
      </c>
      <c r="C221" s="5" t="s">
        <v>511</v>
      </c>
    </row>
    <row r="222" spans="1:3">
      <c r="A222" s="5" t="s">
        <v>124</v>
      </c>
      <c r="B222" t="s">
        <v>2073</v>
      </c>
      <c r="C222" s="5" t="s">
        <v>511</v>
      </c>
    </row>
    <row r="223" spans="1:3">
      <c r="A223" s="5" t="s">
        <v>124</v>
      </c>
      <c r="B223" t="s">
        <v>2552</v>
      </c>
      <c r="C223" s="5" t="s">
        <v>511</v>
      </c>
    </row>
    <row r="224" spans="1:3">
      <c r="A224" s="5" t="s">
        <v>124</v>
      </c>
      <c r="B224" t="s">
        <v>1708</v>
      </c>
      <c r="C224" s="5" t="s">
        <v>511</v>
      </c>
    </row>
    <row r="225" spans="1:3">
      <c r="A225" s="5" t="s">
        <v>124</v>
      </c>
      <c r="B225" t="s">
        <v>2957</v>
      </c>
      <c r="C225" s="5" t="s">
        <v>511</v>
      </c>
    </row>
    <row r="226" spans="1:3">
      <c r="A226" s="5" t="s">
        <v>124</v>
      </c>
      <c r="B226" t="s">
        <v>880</v>
      </c>
      <c r="C226" s="5" t="s">
        <v>511</v>
      </c>
    </row>
    <row r="227" spans="1:3">
      <c r="A227" s="5" t="s">
        <v>124</v>
      </c>
      <c r="B227" t="s">
        <v>1750</v>
      </c>
      <c r="C227" s="5" t="s">
        <v>511</v>
      </c>
    </row>
    <row r="228" spans="1:3">
      <c r="A228" s="5" t="s">
        <v>124</v>
      </c>
      <c r="B228" t="s">
        <v>861</v>
      </c>
      <c r="C228" s="5" t="s">
        <v>511</v>
      </c>
    </row>
    <row r="229" spans="1:3">
      <c r="A229" s="5" t="s">
        <v>124</v>
      </c>
      <c r="B229" t="s">
        <v>657</v>
      </c>
      <c r="C229" s="5" t="s">
        <v>511</v>
      </c>
    </row>
    <row r="230" spans="1:3">
      <c r="A230" s="5" t="s">
        <v>124</v>
      </c>
      <c r="B230" t="s">
        <v>2753</v>
      </c>
      <c r="C230" s="5" t="s">
        <v>511</v>
      </c>
    </row>
    <row r="231" spans="1:3">
      <c r="A231" s="5" t="s">
        <v>124</v>
      </c>
      <c r="B231" t="s">
        <v>2456</v>
      </c>
      <c r="C231" s="5" t="s">
        <v>511</v>
      </c>
    </row>
    <row r="232" spans="1:3">
      <c r="A232" s="5" t="s">
        <v>124</v>
      </c>
      <c r="B232" t="s">
        <v>2034</v>
      </c>
      <c r="C232" s="5" t="s">
        <v>511</v>
      </c>
    </row>
    <row r="233" spans="1:3">
      <c r="A233" s="5" t="s">
        <v>124</v>
      </c>
      <c r="B233" t="s">
        <v>2916</v>
      </c>
      <c r="C233" s="5" t="s">
        <v>511</v>
      </c>
    </row>
    <row r="234" spans="1:3">
      <c r="A234" s="5" t="s">
        <v>124</v>
      </c>
      <c r="B234" t="s">
        <v>1673</v>
      </c>
      <c r="C234" s="5" t="s">
        <v>511</v>
      </c>
    </row>
    <row r="235" spans="1:3">
      <c r="A235" s="5" t="s">
        <v>124</v>
      </c>
      <c r="B235" t="s">
        <v>1732</v>
      </c>
      <c r="C235" s="5" t="s">
        <v>511</v>
      </c>
    </row>
    <row r="236" spans="1:3">
      <c r="A236" s="5" t="s">
        <v>115</v>
      </c>
      <c r="B236" t="s">
        <v>254</v>
      </c>
      <c r="C236" s="5" t="s">
        <v>511</v>
      </c>
    </row>
    <row r="237" spans="1:3">
      <c r="A237" s="5" t="s">
        <v>115</v>
      </c>
      <c r="B237" t="s">
        <v>1081</v>
      </c>
      <c r="C237" s="5" t="s">
        <v>511</v>
      </c>
    </row>
    <row r="238" spans="1:3">
      <c r="A238" s="5" t="s">
        <v>115</v>
      </c>
      <c r="B238" t="s">
        <v>1152</v>
      </c>
      <c r="C238" s="5" t="s">
        <v>511</v>
      </c>
    </row>
    <row r="239" spans="1:3">
      <c r="A239" s="5" t="s">
        <v>115</v>
      </c>
      <c r="B239" t="s">
        <v>1761</v>
      </c>
      <c r="C239" s="5" t="s">
        <v>511</v>
      </c>
    </row>
    <row r="240" spans="1:3">
      <c r="A240" s="5" t="s">
        <v>115</v>
      </c>
      <c r="B240" t="s">
        <v>1761</v>
      </c>
      <c r="C240" s="5" t="s">
        <v>511</v>
      </c>
    </row>
    <row r="241" spans="1:3">
      <c r="A241" s="5" t="s">
        <v>115</v>
      </c>
      <c r="B241" t="s">
        <v>1761</v>
      </c>
      <c r="C241" s="5" t="s">
        <v>511</v>
      </c>
    </row>
    <row r="242" spans="1:3">
      <c r="A242" s="5" t="s">
        <v>115</v>
      </c>
      <c r="B242" t="s">
        <v>1761</v>
      </c>
      <c r="C242" s="5" t="s">
        <v>511</v>
      </c>
    </row>
    <row r="243" spans="1:3">
      <c r="A243" s="5" t="s">
        <v>115</v>
      </c>
      <c r="B243" t="s">
        <v>1505</v>
      </c>
      <c r="C243" s="5" t="s">
        <v>511</v>
      </c>
    </row>
    <row r="244" spans="1:3">
      <c r="A244" s="5" t="s">
        <v>115</v>
      </c>
      <c r="B244" t="s">
        <v>220</v>
      </c>
      <c r="C244" s="5" t="s">
        <v>511</v>
      </c>
    </row>
    <row r="245" spans="1:3">
      <c r="A245" s="5" t="s">
        <v>115</v>
      </c>
      <c r="B245" t="s">
        <v>220</v>
      </c>
      <c r="C245" s="5" t="s">
        <v>511</v>
      </c>
    </row>
    <row r="246" spans="1:3">
      <c r="A246" s="5" t="s">
        <v>115</v>
      </c>
      <c r="B246" t="s">
        <v>220</v>
      </c>
      <c r="C246" s="5" t="s">
        <v>511</v>
      </c>
    </row>
    <row r="247" spans="1:3">
      <c r="A247" s="5" t="s">
        <v>115</v>
      </c>
      <c r="B247" t="s">
        <v>220</v>
      </c>
      <c r="C247" s="5" t="s">
        <v>511</v>
      </c>
    </row>
    <row r="248" spans="1:3">
      <c r="A248" s="5" t="s">
        <v>115</v>
      </c>
      <c r="B248" t="s">
        <v>871</v>
      </c>
      <c r="C248" s="5" t="s">
        <v>511</v>
      </c>
    </row>
    <row r="249" spans="1:3">
      <c r="A249" s="5" t="s">
        <v>115</v>
      </c>
      <c r="B249" t="s">
        <v>2435</v>
      </c>
      <c r="C249" s="5" t="s">
        <v>511</v>
      </c>
    </row>
    <row r="250" spans="1:3">
      <c r="A250" s="5" t="s">
        <v>115</v>
      </c>
      <c r="B250" t="s">
        <v>2499</v>
      </c>
      <c r="C250" s="5" t="s">
        <v>511</v>
      </c>
    </row>
    <row r="251" spans="1:3">
      <c r="A251" s="5" t="s">
        <v>124</v>
      </c>
      <c r="B251" t="s">
        <v>1603</v>
      </c>
      <c r="C251" s="5" t="s">
        <v>511</v>
      </c>
    </row>
    <row r="252" spans="1:3">
      <c r="A252" s="5" t="s">
        <v>124</v>
      </c>
      <c r="B252" t="s">
        <v>1978</v>
      </c>
      <c r="C252" s="5" t="s">
        <v>511</v>
      </c>
    </row>
    <row r="253" spans="1:3">
      <c r="A253" s="5" t="s">
        <v>124</v>
      </c>
      <c r="B253" t="s">
        <v>2441</v>
      </c>
      <c r="C253" s="5" t="s">
        <v>511</v>
      </c>
    </row>
    <row r="254" spans="1:3">
      <c r="A254" s="5" t="s">
        <v>124</v>
      </c>
      <c r="B254" t="s">
        <v>1449</v>
      </c>
      <c r="C254" s="5" t="s">
        <v>511</v>
      </c>
    </row>
    <row r="255" spans="1:3">
      <c r="A255" s="5" t="s">
        <v>115</v>
      </c>
      <c r="B255" t="s">
        <v>2068</v>
      </c>
      <c r="C255" s="5" t="s">
        <v>511</v>
      </c>
    </row>
    <row r="256" spans="1:3">
      <c r="A256" s="5" t="s">
        <v>115</v>
      </c>
      <c r="B256" t="s">
        <v>1945</v>
      </c>
      <c r="C256" s="5" t="s">
        <v>511</v>
      </c>
    </row>
    <row r="257" spans="1:3">
      <c r="A257" s="5" t="s">
        <v>115</v>
      </c>
      <c r="B257" t="s">
        <v>2728</v>
      </c>
      <c r="C257" s="5" t="s">
        <v>511</v>
      </c>
    </row>
    <row r="258" spans="1:3">
      <c r="A258" s="5" t="s">
        <v>115</v>
      </c>
      <c r="B258" t="s">
        <v>2258</v>
      </c>
      <c r="C258" s="5" t="s">
        <v>511</v>
      </c>
    </row>
    <row r="259" spans="1:3">
      <c r="A259" s="5" t="s">
        <v>124</v>
      </c>
      <c r="B259" t="s">
        <v>630</v>
      </c>
      <c r="C259" t="s">
        <v>630</v>
      </c>
    </row>
    <row r="260" spans="1:3">
      <c r="A260" s="5" t="s">
        <v>124</v>
      </c>
      <c r="B260" t="s">
        <v>193</v>
      </c>
      <c r="C260" t="s">
        <v>193</v>
      </c>
    </row>
    <row r="261" spans="1:3">
      <c r="A261" s="5" t="s">
        <v>124</v>
      </c>
      <c r="B261" t="s">
        <v>1248</v>
      </c>
      <c r="C261" t="s">
        <v>1248</v>
      </c>
    </row>
    <row r="262" spans="1:3">
      <c r="A262" s="5" t="s">
        <v>124</v>
      </c>
      <c r="B262" t="s">
        <v>2448</v>
      </c>
      <c r="C262" t="s">
        <v>2448</v>
      </c>
    </row>
    <row r="263" spans="1:3">
      <c r="A263" s="5" t="s">
        <v>124</v>
      </c>
      <c r="B263" t="s">
        <v>1538</v>
      </c>
      <c r="C263" t="s">
        <v>1538</v>
      </c>
    </row>
    <row r="264" spans="1:3">
      <c r="A264" s="5" t="s">
        <v>124</v>
      </c>
      <c r="B264" t="s">
        <v>1335</v>
      </c>
      <c r="C264" t="s">
        <v>1335</v>
      </c>
    </row>
    <row r="265" spans="1:3">
      <c r="A265" s="5" t="s">
        <v>124</v>
      </c>
      <c r="B265" t="s">
        <v>2681</v>
      </c>
      <c r="C265" t="s">
        <v>2681</v>
      </c>
    </row>
    <row r="266" spans="1:3">
      <c r="A266" s="5" t="s">
        <v>115</v>
      </c>
      <c r="B266" t="s">
        <v>1296</v>
      </c>
      <c r="C266" t="s">
        <v>1296</v>
      </c>
    </row>
    <row r="267" spans="1:3">
      <c r="A267" s="5" t="s">
        <v>115</v>
      </c>
      <c r="B267" t="s">
        <v>2773</v>
      </c>
      <c r="C267" t="s">
        <v>2773</v>
      </c>
    </row>
    <row r="268" spans="1:3">
      <c r="A268" s="5" t="s">
        <v>115</v>
      </c>
      <c r="B268" t="s">
        <v>1556</v>
      </c>
      <c r="C268" t="s">
        <v>1556</v>
      </c>
    </row>
    <row r="269" spans="1:3">
      <c r="A269" s="5" t="s">
        <v>124</v>
      </c>
      <c r="B269" t="s">
        <v>1161</v>
      </c>
      <c r="C269" t="s">
        <v>1161</v>
      </c>
    </row>
    <row r="270" spans="1:3">
      <c r="A270" s="5" t="s">
        <v>124</v>
      </c>
      <c r="B270" t="s">
        <v>241</v>
      </c>
      <c r="C270" t="s">
        <v>241</v>
      </c>
    </row>
    <row r="271" spans="1:3">
      <c r="A271" s="5" t="s">
        <v>124</v>
      </c>
      <c r="B271" t="s">
        <v>2581</v>
      </c>
      <c r="C271" t="s">
        <v>2581</v>
      </c>
    </row>
    <row r="272" spans="1:3">
      <c r="A272" s="5" t="s">
        <v>124</v>
      </c>
      <c r="B272" t="s">
        <v>1052</v>
      </c>
      <c r="C272" t="s">
        <v>1052</v>
      </c>
    </row>
    <row r="273" spans="1:3">
      <c r="A273" s="5" t="s">
        <v>124</v>
      </c>
      <c r="B273" t="s">
        <v>1052</v>
      </c>
      <c r="C273" t="s">
        <v>1052</v>
      </c>
    </row>
    <row r="274" spans="1:3">
      <c r="A274" s="5" t="s">
        <v>124</v>
      </c>
      <c r="B274" t="s">
        <v>2680</v>
      </c>
      <c r="C274" t="s">
        <v>2680</v>
      </c>
    </row>
    <row r="275" spans="1:3">
      <c r="A275" s="5" t="s">
        <v>115</v>
      </c>
      <c r="B275" t="s">
        <v>3232</v>
      </c>
      <c r="C275" t="s">
        <v>3232</v>
      </c>
    </row>
    <row r="276" spans="1:3">
      <c r="A276" s="5" t="s">
        <v>124</v>
      </c>
      <c r="B276" t="s">
        <v>2917</v>
      </c>
      <c r="C276" t="s">
        <v>2917</v>
      </c>
    </row>
    <row r="277" spans="1:3">
      <c r="A277" s="5" t="s">
        <v>115</v>
      </c>
      <c r="B277" t="s">
        <v>2107</v>
      </c>
      <c r="C277" t="s">
        <v>2107</v>
      </c>
    </row>
    <row r="278" spans="1:3">
      <c r="A278" s="5" t="s">
        <v>124</v>
      </c>
      <c r="B278" t="s">
        <v>232</v>
      </c>
      <c r="C278" t="s">
        <v>232</v>
      </c>
    </row>
    <row r="279" spans="1:3">
      <c r="A279" s="5" t="s">
        <v>124</v>
      </c>
      <c r="B279" t="s">
        <v>470</v>
      </c>
      <c r="C279" t="s">
        <v>470</v>
      </c>
    </row>
    <row r="280" spans="1:3">
      <c r="A280" s="5" t="s">
        <v>115</v>
      </c>
      <c r="B280" t="s">
        <v>232</v>
      </c>
      <c r="C280" t="s">
        <v>232</v>
      </c>
    </row>
    <row r="281" spans="1:3">
      <c r="A281" s="5" t="s">
        <v>124</v>
      </c>
      <c r="B281" t="s">
        <v>2570</v>
      </c>
      <c r="C281" t="s">
        <v>2570</v>
      </c>
    </row>
    <row r="282" spans="1:3">
      <c r="A282" s="5" t="s">
        <v>124</v>
      </c>
      <c r="B282" t="s">
        <v>2522</v>
      </c>
      <c r="C282" t="s">
        <v>2522</v>
      </c>
    </row>
    <row r="283" spans="1:3">
      <c r="A283" s="5" t="s">
        <v>124</v>
      </c>
      <c r="B283" t="s">
        <v>1922</v>
      </c>
      <c r="C283" t="s">
        <v>1922</v>
      </c>
    </row>
    <row r="284" spans="1:3">
      <c r="A284" s="5" t="s">
        <v>124</v>
      </c>
      <c r="B284" t="s">
        <v>1120</v>
      </c>
      <c r="C284" t="s">
        <v>1120</v>
      </c>
    </row>
    <row r="285" spans="1:3">
      <c r="A285" s="5" t="s">
        <v>115</v>
      </c>
      <c r="B285" t="s">
        <v>1153</v>
      </c>
      <c r="C285" t="s">
        <v>1153</v>
      </c>
    </row>
    <row r="286" spans="1:3">
      <c r="A286" s="5" t="s">
        <v>115</v>
      </c>
      <c r="B286" t="s">
        <v>2612</v>
      </c>
      <c r="C286" t="s">
        <v>2612</v>
      </c>
    </row>
    <row r="287" spans="1:3">
      <c r="A287" s="5" t="s">
        <v>115</v>
      </c>
      <c r="B287" t="s">
        <v>2416</v>
      </c>
      <c r="C287" t="s">
        <v>2416</v>
      </c>
    </row>
    <row r="288" spans="1:3">
      <c r="A288" s="5" t="s">
        <v>124</v>
      </c>
      <c r="B288" t="s">
        <v>2359</v>
      </c>
      <c r="C288" t="s">
        <v>2359</v>
      </c>
    </row>
    <row r="289" spans="1:3">
      <c r="A289" s="5" t="s">
        <v>124</v>
      </c>
      <c r="B289" t="s">
        <v>1544</v>
      </c>
      <c r="C289" t="s">
        <v>1544</v>
      </c>
    </row>
    <row r="290" spans="1:3">
      <c r="A290" s="5" t="s">
        <v>124</v>
      </c>
      <c r="B290" t="s">
        <v>1370</v>
      </c>
      <c r="C290" t="s">
        <v>1370</v>
      </c>
    </row>
    <row r="291" spans="1:3">
      <c r="A291" s="5" t="s">
        <v>115</v>
      </c>
      <c r="B291" t="s">
        <v>780</v>
      </c>
      <c r="C291" t="s">
        <v>780</v>
      </c>
    </row>
    <row r="292" spans="1:3">
      <c r="A292" s="5" t="s">
        <v>124</v>
      </c>
      <c r="B292" t="s">
        <v>157</v>
      </c>
      <c r="C292" t="s">
        <v>157</v>
      </c>
    </row>
    <row r="293" spans="1:3">
      <c r="A293" s="5" t="s">
        <v>115</v>
      </c>
      <c r="B293" t="s">
        <v>1308</v>
      </c>
      <c r="C293" t="s">
        <v>1308</v>
      </c>
    </row>
    <row r="294" spans="1:3">
      <c r="A294" s="5" t="s">
        <v>124</v>
      </c>
      <c r="B294" t="s">
        <v>1848</v>
      </c>
      <c r="C294" t="s">
        <v>1848</v>
      </c>
    </row>
    <row r="295" spans="1:3">
      <c r="A295" s="5" t="s">
        <v>124</v>
      </c>
      <c r="B295" t="s">
        <v>1091</v>
      </c>
      <c r="C295" t="s">
        <v>1091</v>
      </c>
    </row>
    <row r="296" spans="1:3">
      <c r="A296" s="5" t="s">
        <v>124</v>
      </c>
      <c r="B296" t="s">
        <v>1027</v>
      </c>
      <c r="C296" s="5" t="s">
        <v>3526</v>
      </c>
    </row>
    <row r="297" spans="1:3">
      <c r="A297" s="5" t="s">
        <v>115</v>
      </c>
      <c r="B297" t="s">
        <v>1199</v>
      </c>
      <c r="C297" t="s">
        <v>1199</v>
      </c>
    </row>
    <row r="298" spans="1:3">
      <c r="A298" s="5" t="s">
        <v>124</v>
      </c>
      <c r="B298" t="s">
        <v>2406</v>
      </c>
      <c r="C298" t="s">
        <v>2406</v>
      </c>
    </row>
    <row r="299" spans="1:3">
      <c r="A299" s="5" t="s">
        <v>124</v>
      </c>
      <c r="B299" t="s">
        <v>2973</v>
      </c>
      <c r="C299" t="s">
        <v>2973</v>
      </c>
    </row>
    <row r="300" spans="1:3">
      <c r="A300" s="5" t="s">
        <v>115</v>
      </c>
      <c r="B300" t="s">
        <v>891</v>
      </c>
      <c r="C300" t="s">
        <v>891</v>
      </c>
    </row>
    <row r="301" spans="1:3">
      <c r="A301" s="5" t="s">
        <v>115</v>
      </c>
      <c r="B301" t="s">
        <v>1230</v>
      </c>
      <c r="C301" t="s">
        <v>1230</v>
      </c>
    </row>
    <row r="302" spans="1:3">
      <c r="A302" s="5" t="s">
        <v>124</v>
      </c>
      <c r="B302" t="s">
        <v>3330</v>
      </c>
      <c r="C302" t="s">
        <v>3330</v>
      </c>
    </row>
    <row r="303" spans="1:3">
      <c r="A303" s="5" t="s">
        <v>115</v>
      </c>
      <c r="B303" t="s">
        <v>1130</v>
      </c>
      <c r="C303" t="s">
        <v>1130</v>
      </c>
    </row>
    <row r="304" spans="1:3">
      <c r="A304" s="5" t="s">
        <v>115</v>
      </c>
      <c r="B304" t="s">
        <v>1178</v>
      </c>
      <c r="C304" t="s">
        <v>1178</v>
      </c>
    </row>
    <row r="305" spans="1:3">
      <c r="A305" s="5" t="s">
        <v>124</v>
      </c>
      <c r="B305" t="s">
        <v>1604</v>
      </c>
      <c r="C305" t="s">
        <v>1604</v>
      </c>
    </row>
    <row r="306" spans="1:3">
      <c r="A306" s="5" t="s">
        <v>124</v>
      </c>
      <c r="B306" t="s">
        <v>3252</v>
      </c>
      <c r="C306" t="s">
        <v>3252</v>
      </c>
    </row>
    <row r="307" spans="1:3">
      <c r="A307" s="5" t="s">
        <v>124</v>
      </c>
      <c r="B307" t="s">
        <v>2312</v>
      </c>
      <c r="C307" t="s">
        <v>2312</v>
      </c>
    </row>
    <row r="308" spans="1:3">
      <c r="A308" s="5" t="s">
        <v>124</v>
      </c>
      <c r="B308" t="s">
        <v>3313</v>
      </c>
      <c r="C308" t="s">
        <v>3313</v>
      </c>
    </row>
    <row r="309" spans="1:3">
      <c r="A309" s="5" t="s">
        <v>124</v>
      </c>
      <c r="B309" t="s">
        <v>3227</v>
      </c>
      <c r="C309" t="s">
        <v>3227</v>
      </c>
    </row>
    <row r="310" spans="1:3">
      <c r="A310" s="5" t="s">
        <v>115</v>
      </c>
      <c r="B310" s="5" t="s">
        <v>3520</v>
      </c>
      <c r="C310" s="5" t="s">
        <v>3521</v>
      </c>
    </row>
    <row r="311" spans="1:3">
      <c r="A311" s="5" t="s">
        <v>124</v>
      </c>
      <c r="B311" t="s">
        <v>2941</v>
      </c>
      <c r="C311" t="s">
        <v>2941</v>
      </c>
    </row>
    <row r="312" spans="1:3">
      <c r="A312" s="5" t="s">
        <v>124</v>
      </c>
      <c r="B312" t="s">
        <v>1165</v>
      </c>
      <c r="C312" t="s">
        <v>1165</v>
      </c>
    </row>
    <row r="313" spans="1:3">
      <c r="A313" s="5" t="s">
        <v>124</v>
      </c>
      <c r="B313" t="s">
        <v>3253</v>
      </c>
      <c r="C313" t="s">
        <v>3253</v>
      </c>
    </row>
    <row r="314" spans="1:3">
      <c r="A314" s="5" t="s">
        <v>115</v>
      </c>
      <c r="B314" t="s">
        <v>2766</v>
      </c>
      <c r="C314" t="s">
        <v>2766</v>
      </c>
    </row>
    <row r="315" spans="1:3">
      <c r="A315" s="5" t="s">
        <v>124</v>
      </c>
      <c r="B315" t="s">
        <v>2509</v>
      </c>
      <c r="C315" t="s">
        <v>2509</v>
      </c>
    </row>
    <row r="316" spans="1:3">
      <c r="A316" s="5" t="s">
        <v>115</v>
      </c>
      <c r="B316" t="s">
        <v>974</v>
      </c>
      <c r="C316" t="s">
        <v>974</v>
      </c>
    </row>
    <row r="317" spans="1:3">
      <c r="A317" s="5" t="s">
        <v>115</v>
      </c>
      <c r="B317" t="s">
        <v>3161</v>
      </c>
      <c r="C317" t="s">
        <v>3161</v>
      </c>
    </row>
    <row r="318" spans="1:3">
      <c r="A318" s="5" t="s">
        <v>124</v>
      </c>
      <c r="B318" t="s">
        <v>3251</v>
      </c>
      <c r="C318" t="s">
        <v>3251</v>
      </c>
    </row>
    <row r="319" spans="1:3">
      <c r="A319" s="5" t="s">
        <v>124</v>
      </c>
      <c r="B319" t="s">
        <v>3408</v>
      </c>
      <c r="C319" t="s">
        <v>3408</v>
      </c>
    </row>
    <row r="320" spans="1:3">
      <c r="A320" s="5" t="s">
        <v>124</v>
      </c>
      <c r="B320" t="s">
        <v>2648</v>
      </c>
      <c r="C320" t="s">
        <v>2648</v>
      </c>
    </row>
    <row r="321" spans="1:3">
      <c r="A321" s="5" t="s">
        <v>124</v>
      </c>
      <c r="B321" t="s">
        <v>2379</v>
      </c>
      <c r="C321" t="s">
        <v>2379</v>
      </c>
    </row>
    <row r="322" spans="1:3">
      <c r="A322" s="5" t="s">
        <v>124</v>
      </c>
      <c r="B322" t="s">
        <v>207</v>
      </c>
      <c r="C322" t="s">
        <v>207</v>
      </c>
    </row>
    <row r="323" spans="1:3">
      <c r="A323" s="5" t="s">
        <v>115</v>
      </c>
      <c r="B323" t="s">
        <v>3473</v>
      </c>
      <c r="C323" t="s">
        <v>3473</v>
      </c>
    </row>
    <row r="324" spans="1:3">
      <c r="A324" s="5" t="s">
        <v>124</v>
      </c>
      <c r="B324" t="s">
        <v>1317</v>
      </c>
      <c r="C324" t="s">
        <v>1317</v>
      </c>
    </row>
    <row r="325" spans="1:3">
      <c r="A325" s="5" t="s">
        <v>124</v>
      </c>
      <c r="B325" t="s">
        <v>2476</v>
      </c>
      <c r="C325" t="s">
        <v>2476</v>
      </c>
    </row>
    <row r="326" spans="1:3">
      <c r="A326" s="5" t="s">
        <v>124</v>
      </c>
      <c r="B326" t="s">
        <v>552</v>
      </c>
      <c r="C326" t="s">
        <v>552</v>
      </c>
    </row>
    <row r="327" spans="1:3">
      <c r="A327" s="5" t="s">
        <v>124</v>
      </c>
      <c r="B327" t="s">
        <v>230</v>
      </c>
      <c r="C327" t="s">
        <v>230</v>
      </c>
    </row>
    <row r="328" spans="1:3">
      <c r="A328" s="5" t="s">
        <v>124</v>
      </c>
      <c r="B328" t="s">
        <v>3392</v>
      </c>
      <c r="C328" t="s">
        <v>3392</v>
      </c>
    </row>
    <row r="329" spans="1:3">
      <c r="A329" s="5" t="s">
        <v>124</v>
      </c>
      <c r="B329" t="s">
        <v>3085</v>
      </c>
      <c r="C329" t="s">
        <v>3085</v>
      </c>
    </row>
    <row r="330" spans="1:3">
      <c r="A330" s="5" t="s">
        <v>124</v>
      </c>
      <c r="B330" t="s">
        <v>2716</v>
      </c>
      <c r="C330" t="s">
        <v>2716</v>
      </c>
    </row>
    <row r="331" spans="1:3">
      <c r="A331" s="5" t="s">
        <v>124</v>
      </c>
      <c r="B331" t="s">
        <v>682</v>
      </c>
      <c r="C331" t="s">
        <v>682</v>
      </c>
    </row>
    <row r="332" spans="1:3">
      <c r="A332" s="5" t="s">
        <v>115</v>
      </c>
      <c r="B332" t="s">
        <v>835</v>
      </c>
      <c r="C332" t="s">
        <v>835</v>
      </c>
    </row>
    <row r="333" spans="1:3">
      <c r="A333" s="5" t="s">
        <v>124</v>
      </c>
      <c r="B333" t="s">
        <v>1634</v>
      </c>
      <c r="C333" t="s">
        <v>1634</v>
      </c>
    </row>
    <row r="334" spans="1:3">
      <c r="A334" s="5" t="s">
        <v>124</v>
      </c>
      <c r="B334" t="s">
        <v>1634</v>
      </c>
      <c r="C334" t="s">
        <v>1634</v>
      </c>
    </row>
    <row r="335" spans="1:3">
      <c r="A335" s="5" t="s">
        <v>115</v>
      </c>
      <c r="B335" t="s">
        <v>2287</v>
      </c>
      <c r="C335" t="s">
        <v>2287</v>
      </c>
    </row>
    <row r="336" spans="1:3">
      <c r="A336" s="5" t="s">
        <v>115</v>
      </c>
      <c r="B336" t="s">
        <v>3457</v>
      </c>
      <c r="C336" t="s">
        <v>3457</v>
      </c>
    </row>
    <row r="337" spans="1:3">
      <c r="A337" s="5" t="s">
        <v>124</v>
      </c>
      <c r="B337" t="s">
        <v>2952</v>
      </c>
      <c r="C337" s="5" t="s">
        <v>3511</v>
      </c>
    </row>
    <row r="338" spans="1:3">
      <c r="A338" s="5" t="s">
        <v>124</v>
      </c>
      <c r="B338" t="s">
        <v>1527</v>
      </c>
      <c r="C338" s="5" t="s">
        <v>3511</v>
      </c>
    </row>
    <row r="339" spans="1:3">
      <c r="A339" s="5" t="s">
        <v>124</v>
      </c>
      <c r="B339" t="s">
        <v>404</v>
      </c>
      <c r="C339" s="5" t="s">
        <v>3511</v>
      </c>
    </row>
    <row r="340" spans="1:3">
      <c r="A340" s="5" t="s">
        <v>124</v>
      </c>
      <c r="B340" t="s">
        <v>293</v>
      </c>
      <c r="C340" s="5" t="s">
        <v>3511</v>
      </c>
    </row>
    <row r="341" spans="1:3">
      <c r="A341" s="5" t="s">
        <v>124</v>
      </c>
      <c r="B341" t="s">
        <v>293</v>
      </c>
      <c r="C341" s="5" t="s">
        <v>3511</v>
      </c>
    </row>
    <row r="342" spans="1:3">
      <c r="A342" s="5" t="s">
        <v>124</v>
      </c>
      <c r="B342" t="s">
        <v>293</v>
      </c>
      <c r="C342" s="5" t="s">
        <v>3511</v>
      </c>
    </row>
    <row r="343" spans="1:3">
      <c r="A343" s="5" t="s">
        <v>124</v>
      </c>
      <c r="B343" t="s">
        <v>359</v>
      </c>
      <c r="C343" s="5" t="s">
        <v>3511</v>
      </c>
    </row>
    <row r="344" spans="1:3">
      <c r="A344" s="5" t="s">
        <v>124</v>
      </c>
      <c r="B344" t="s">
        <v>338</v>
      </c>
      <c r="C344" s="5" t="s">
        <v>3511</v>
      </c>
    </row>
    <row r="345" spans="1:3">
      <c r="A345" s="5" t="s">
        <v>124</v>
      </c>
      <c r="B345" t="s">
        <v>293</v>
      </c>
      <c r="C345" s="5" t="s">
        <v>3511</v>
      </c>
    </row>
    <row r="346" spans="1:3">
      <c r="A346" s="5" t="s">
        <v>124</v>
      </c>
      <c r="B346" t="s">
        <v>293</v>
      </c>
      <c r="C346" s="5" t="s">
        <v>3511</v>
      </c>
    </row>
    <row r="347" spans="1:3">
      <c r="A347" s="5" t="s">
        <v>124</v>
      </c>
      <c r="B347" t="s">
        <v>293</v>
      </c>
      <c r="C347" s="5" t="s">
        <v>3511</v>
      </c>
    </row>
    <row r="348" spans="1:3">
      <c r="A348" s="5" t="s">
        <v>124</v>
      </c>
      <c r="B348" t="s">
        <v>359</v>
      </c>
      <c r="C348" s="5" t="s">
        <v>3511</v>
      </c>
    </row>
    <row r="349" spans="1:3">
      <c r="A349" s="5" t="s">
        <v>124</v>
      </c>
      <c r="B349" t="s">
        <v>338</v>
      </c>
      <c r="C349" s="5" t="s">
        <v>3511</v>
      </c>
    </row>
    <row r="350" spans="1:3">
      <c r="A350" s="5" t="s">
        <v>124</v>
      </c>
      <c r="B350" t="s">
        <v>359</v>
      </c>
      <c r="C350" s="5" t="s">
        <v>3511</v>
      </c>
    </row>
    <row r="351" spans="1:3">
      <c r="A351" s="5" t="s">
        <v>124</v>
      </c>
      <c r="B351" t="s">
        <v>338</v>
      </c>
      <c r="C351" s="5" t="s">
        <v>3511</v>
      </c>
    </row>
    <row r="352" spans="1:3">
      <c r="A352" s="5" t="s">
        <v>124</v>
      </c>
      <c r="B352" t="s">
        <v>293</v>
      </c>
      <c r="C352" s="5" t="s">
        <v>3511</v>
      </c>
    </row>
    <row r="353" spans="1:3">
      <c r="A353" s="5" t="s">
        <v>124</v>
      </c>
      <c r="B353" t="s">
        <v>293</v>
      </c>
      <c r="C353" s="5" t="s">
        <v>3511</v>
      </c>
    </row>
    <row r="354" spans="1:3">
      <c r="A354" s="5" t="s">
        <v>124</v>
      </c>
      <c r="B354" t="s">
        <v>338</v>
      </c>
      <c r="C354" s="5" t="s">
        <v>3511</v>
      </c>
    </row>
    <row r="355" spans="1:3">
      <c r="A355" s="5" t="s">
        <v>124</v>
      </c>
      <c r="B355" t="s">
        <v>338</v>
      </c>
      <c r="C355" s="5" t="s">
        <v>3511</v>
      </c>
    </row>
    <row r="356" spans="1:3">
      <c r="A356" s="5" t="s">
        <v>124</v>
      </c>
      <c r="B356" t="s">
        <v>268</v>
      </c>
      <c r="C356" s="5" t="s">
        <v>3511</v>
      </c>
    </row>
    <row r="357" spans="1:3">
      <c r="A357" s="5" t="s">
        <v>124</v>
      </c>
      <c r="B357" t="s">
        <v>268</v>
      </c>
      <c r="C357" s="5" t="s">
        <v>3511</v>
      </c>
    </row>
    <row r="358" spans="1:3">
      <c r="A358" s="5" t="s">
        <v>124</v>
      </c>
      <c r="B358" t="s">
        <v>228</v>
      </c>
      <c r="C358" s="5" t="s">
        <v>3511</v>
      </c>
    </row>
    <row r="359" spans="1:3">
      <c r="A359" s="5" t="s">
        <v>124</v>
      </c>
      <c r="B359" t="s">
        <v>1813</v>
      </c>
      <c r="C359" s="5" t="s">
        <v>3511</v>
      </c>
    </row>
    <row r="360" spans="1:3">
      <c r="A360" s="5" t="s">
        <v>124</v>
      </c>
      <c r="B360" t="s">
        <v>1813</v>
      </c>
      <c r="C360" s="5" t="s">
        <v>3511</v>
      </c>
    </row>
    <row r="361" spans="1:3">
      <c r="A361" s="5" t="s">
        <v>124</v>
      </c>
      <c r="B361" t="s">
        <v>483</v>
      </c>
      <c r="C361" s="5" t="s">
        <v>3511</v>
      </c>
    </row>
    <row r="362" spans="1:3">
      <c r="A362" s="5" t="s">
        <v>124</v>
      </c>
      <c r="B362" t="s">
        <v>1279</v>
      </c>
      <c r="C362" s="5" t="s">
        <v>3511</v>
      </c>
    </row>
    <row r="363" spans="1:3">
      <c r="A363" s="5" t="s">
        <v>124</v>
      </c>
      <c r="B363" t="s">
        <v>1279</v>
      </c>
      <c r="C363" s="5" t="s">
        <v>3511</v>
      </c>
    </row>
    <row r="364" spans="1:3">
      <c r="A364" s="5" t="s">
        <v>124</v>
      </c>
      <c r="B364" t="s">
        <v>365</v>
      </c>
      <c r="C364" s="5" t="s">
        <v>3511</v>
      </c>
    </row>
    <row r="365" spans="1:3">
      <c r="A365" s="5" t="s">
        <v>124</v>
      </c>
      <c r="B365" t="s">
        <v>365</v>
      </c>
      <c r="C365" s="5" t="s">
        <v>3511</v>
      </c>
    </row>
    <row r="366" spans="1:3">
      <c r="A366" s="5" t="s">
        <v>124</v>
      </c>
      <c r="B366" t="s">
        <v>425</v>
      </c>
      <c r="C366" s="5" t="s">
        <v>3511</v>
      </c>
    </row>
    <row r="367" spans="1:3">
      <c r="A367" s="5" t="s">
        <v>124</v>
      </c>
      <c r="B367" t="s">
        <v>329</v>
      </c>
      <c r="C367" s="5" t="s">
        <v>3511</v>
      </c>
    </row>
    <row r="368" spans="1:3">
      <c r="A368" s="5" t="s">
        <v>124</v>
      </c>
      <c r="B368" t="s">
        <v>3175</v>
      </c>
      <c r="C368" s="5" t="s">
        <v>3511</v>
      </c>
    </row>
    <row r="369" spans="1:3">
      <c r="A369" s="5" t="s">
        <v>115</v>
      </c>
      <c r="B369" t="s">
        <v>1154</v>
      </c>
      <c r="C369" s="5" t="s">
        <v>3511</v>
      </c>
    </row>
    <row r="370" spans="1:3">
      <c r="A370" s="5" t="s">
        <v>124</v>
      </c>
      <c r="B370" t="s">
        <v>3074</v>
      </c>
      <c r="C370" s="5" t="s">
        <v>3511</v>
      </c>
    </row>
    <row r="371" spans="1:3">
      <c r="A371" s="5" t="s">
        <v>124</v>
      </c>
      <c r="B371" t="s">
        <v>478</v>
      </c>
      <c r="C371" s="5" t="s">
        <v>3511</v>
      </c>
    </row>
    <row r="372" spans="1:3">
      <c r="A372" s="5" t="s">
        <v>124</v>
      </c>
      <c r="B372" t="s">
        <v>272</v>
      </c>
      <c r="C372" s="5" t="s">
        <v>3511</v>
      </c>
    </row>
    <row r="373" spans="1:3">
      <c r="A373" s="5" t="s">
        <v>124</v>
      </c>
      <c r="B373" t="s">
        <v>382</v>
      </c>
      <c r="C373" s="5" t="s">
        <v>3511</v>
      </c>
    </row>
    <row r="374" spans="1:3">
      <c r="A374" s="5" t="s">
        <v>115</v>
      </c>
      <c r="B374" t="s">
        <v>773</v>
      </c>
      <c r="C374" t="s">
        <v>773</v>
      </c>
    </row>
    <row r="375" spans="1:3">
      <c r="A375" s="5" t="s">
        <v>124</v>
      </c>
      <c r="B375" t="s">
        <v>1450</v>
      </c>
      <c r="C375" t="s">
        <v>1450</v>
      </c>
    </row>
    <row r="376" spans="1:3">
      <c r="A376" s="5" t="s">
        <v>124</v>
      </c>
      <c r="B376" t="s">
        <v>1318</v>
      </c>
      <c r="C376" t="s">
        <v>1318</v>
      </c>
    </row>
    <row r="377" spans="1:3">
      <c r="A377" s="5" t="s">
        <v>124</v>
      </c>
      <c r="B377" t="s">
        <v>881</v>
      </c>
      <c r="C377" t="s">
        <v>881</v>
      </c>
    </row>
    <row r="378" spans="1:3">
      <c r="A378" s="5" t="s">
        <v>124</v>
      </c>
      <c r="B378" t="s">
        <v>526</v>
      </c>
      <c r="C378" t="s">
        <v>526</v>
      </c>
    </row>
    <row r="379" spans="1:3">
      <c r="A379" s="5" t="s">
        <v>115</v>
      </c>
      <c r="B379" t="s">
        <v>3369</v>
      </c>
      <c r="C379" t="s">
        <v>3369</v>
      </c>
    </row>
    <row r="380" spans="1:3">
      <c r="A380" s="5" t="s">
        <v>124</v>
      </c>
      <c r="B380" t="s">
        <v>3207</v>
      </c>
      <c r="C380" t="s">
        <v>3207</v>
      </c>
    </row>
    <row r="381" spans="1:3">
      <c r="A381" s="5" t="s">
        <v>115</v>
      </c>
      <c r="B381" t="s">
        <v>1990</v>
      </c>
      <c r="C381" t="s">
        <v>1990</v>
      </c>
    </row>
    <row r="382" spans="1:3">
      <c r="A382" s="5" t="s">
        <v>124</v>
      </c>
      <c r="B382" t="s">
        <v>2619</v>
      </c>
      <c r="C382" t="s">
        <v>2619</v>
      </c>
    </row>
    <row r="383" spans="1:3">
      <c r="A383" s="5" t="s">
        <v>115</v>
      </c>
      <c r="B383" t="s">
        <v>1906</v>
      </c>
      <c r="C383" t="s">
        <v>1906</v>
      </c>
    </row>
    <row r="384" spans="1:3">
      <c r="A384" s="5" t="s">
        <v>124</v>
      </c>
      <c r="B384" t="s">
        <v>557</v>
      </c>
      <c r="C384" t="s">
        <v>557</v>
      </c>
    </row>
    <row r="385" spans="1:3">
      <c r="A385" s="5" t="s">
        <v>124</v>
      </c>
      <c r="B385" t="s">
        <v>619</v>
      </c>
      <c r="C385" t="s">
        <v>619</v>
      </c>
    </row>
    <row r="386" spans="1:3">
      <c r="A386" s="5" t="s">
        <v>124</v>
      </c>
      <c r="B386" t="s">
        <v>1888</v>
      </c>
      <c r="C386" t="s">
        <v>1888</v>
      </c>
    </row>
    <row r="387" spans="1:3">
      <c r="A387" s="5" t="s">
        <v>124</v>
      </c>
      <c r="B387" t="s">
        <v>3088</v>
      </c>
      <c r="C387" t="s">
        <v>3088</v>
      </c>
    </row>
    <row r="388" spans="1:3">
      <c r="A388" s="5" t="s">
        <v>115</v>
      </c>
      <c r="B388" t="s">
        <v>2873</v>
      </c>
      <c r="C388" t="s">
        <v>2873</v>
      </c>
    </row>
    <row r="389" spans="1:3">
      <c r="A389" s="5" t="s">
        <v>115</v>
      </c>
      <c r="B389" t="s">
        <v>1142</v>
      </c>
      <c r="C389" t="s">
        <v>1142</v>
      </c>
    </row>
    <row r="390" spans="1:3">
      <c r="A390" s="5" t="s">
        <v>115</v>
      </c>
      <c r="B390" t="s">
        <v>2744</v>
      </c>
      <c r="C390" t="s">
        <v>2744</v>
      </c>
    </row>
    <row r="391" spans="1:3">
      <c r="A391" s="5" t="s">
        <v>124</v>
      </c>
      <c r="B391" t="s">
        <v>620</v>
      </c>
      <c r="C391" t="s">
        <v>620</v>
      </c>
    </row>
    <row r="392" spans="1:3">
      <c r="A392" s="5" t="s">
        <v>124</v>
      </c>
      <c r="B392" t="s">
        <v>621</v>
      </c>
      <c r="C392" t="s">
        <v>621</v>
      </c>
    </row>
    <row r="393" spans="1:3">
      <c r="A393" s="5" t="s">
        <v>124</v>
      </c>
      <c r="B393" t="s">
        <v>1565</v>
      </c>
      <c r="C393" t="s">
        <v>1565</v>
      </c>
    </row>
    <row r="394" spans="1:3">
      <c r="A394" s="5" t="s">
        <v>124</v>
      </c>
      <c r="B394" t="s">
        <v>2580</v>
      </c>
      <c r="C394" t="s">
        <v>2580</v>
      </c>
    </row>
    <row r="395" spans="1:3">
      <c r="A395" s="5" t="s">
        <v>124</v>
      </c>
      <c r="B395" t="s">
        <v>731</v>
      </c>
      <c r="C395" t="s">
        <v>731</v>
      </c>
    </row>
    <row r="396" spans="1:3">
      <c r="A396" s="5" t="s">
        <v>124</v>
      </c>
      <c r="B396" t="s">
        <v>2690</v>
      </c>
      <c r="C396" t="s">
        <v>2690</v>
      </c>
    </row>
    <row r="397" spans="1:3">
      <c r="A397" s="5" t="s">
        <v>124</v>
      </c>
      <c r="B397" t="s">
        <v>1109</v>
      </c>
      <c r="C397" t="s">
        <v>1109</v>
      </c>
    </row>
    <row r="398" spans="1:3">
      <c r="A398" s="5" t="s">
        <v>124</v>
      </c>
      <c r="B398" t="s">
        <v>2199</v>
      </c>
      <c r="C398" t="s">
        <v>2199</v>
      </c>
    </row>
    <row r="399" spans="1:3">
      <c r="A399" s="5" t="s">
        <v>124</v>
      </c>
      <c r="B399" t="s">
        <v>3315</v>
      </c>
      <c r="C399" t="s">
        <v>3315</v>
      </c>
    </row>
    <row r="400" spans="1:3">
      <c r="A400" s="5" t="s">
        <v>124</v>
      </c>
      <c r="B400" t="s">
        <v>3344</v>
      </c>
      <c r="C400" t="s">
        <v>3344</v>
      </c>
    </row>
    <row r="401" spans="1:3">
      <c r="A401" s="5" t="s">
        <v>124</v>
      </c>
      <c r="B401" t="s">
        <v>1809</v>
      </c>
      <c r="C401" t="s">
        <v>1809</v>
      </c>
    </row>
    <row r="402" spans="1:3">
      <c r="A402" s="5" t="s">
        <v>124</v>
      </c>
      <c r="B402" t="s">
        <v>807</v>
      </c>
      <c r="C402" t="s">
        <v>807</v>
      </c>
    </row>
    <row r="403" spans="1:3">
      <c r="A403" s="5" t="s">
        <v>115</v>
      </c>
      <c r="B403" t="s">
        <v>2745</v>
      </c>
      <c r="C403" t="s">
        <v>2745</v>
      </c>
    </row>
    <row r="404" spans="1:3">
      <c r="A404" s="5" t="s">
        <v>124</v>
      </c>
      <c r="B404" t="s">
        <v>3062</v>
      </c>
      <c r="C404" t="s">
        <v>3062</v>
      </c>
    </row>
    <row r="405" spans="1:3">
      <c r="A405" s="5" t="s">
        <v>124</v>
      </c>
      <c r="B405" t="s">
        <v>2789</v>
      </c>
      <c r="C405" s="5" t="s">
        <v>3513</v>
      </c>
    </row>
    <row r="406" spans="1:3">
      <c r="A406" s="5" t="s">
        <v>115</v>
      </c>
      <c r="B406" t="s">
        <v>2814</v>
      </c>
      <c r="C406" s="5" t="s">
        <v>3513</v>
      </c>
    </row>
    <row r="407" spans="1:3">
      <c r="A407" s="5" t="s">
        <v>124</v>
      </c>
      <c r="B407" t="s">
        <v>2950</v>
      </c>
      <c r="C407" s="5" t="s">
        <v>3513</v>
      </c>
    </row>
    <row r="408" spans="1:3">
      <c r="A408" s="5" t="s">
        <v>124</v>
      </c>
      <c r="B408" t="s">
        <v>469</v>
      </c>
      <c r="C408" s="5" t="s">
        <v>3513</v>
      </c>
    </row>
    <row r="409" spans="1:3">
      <c r="A409" s="5" t="s">
        <v>124</v>
      </c>
      <c r="B409" t="s">
        <v>3045</v>
      </c>
      <c r="C409" s="5" t="s">
        <v>3513</v>
      </c>
    </row>
    <row r="410" spans="1:3">
      <c r="A410" s="5" t="s">
        <v>124</v>
      </c>
      <c r="B410" t="s">
        <v>2972</v>
      </c>
      <c r="C410" s="5" t="s">
        <v>3513</v>
      </c>
    </row>
    <row r="411" spans="1:3">
      <c r="A411" s="5" t="s">
        <v>124</v>
      </c>
      <c r="B411" t="s">
        <v>2027</v>
      </c>
      <c r="C411" s="5" t="s">
        <v>3513</v>
      </c>
    </row>
    <row r="412" spans="1:3">
      <c r="A412" s="5" t="s">
        <v>124</v>
      </c>
      <c r="B412" t="s">
        <v>3075</v>
      </c>
      <c r="C412" s="5" t="s">
        <v>3513</v>
      </c>
    </row>
    <row r="413" spans="1:3">
      <c r="A413" s="5" t="s">
        <v>124</v>
      </c>
      <c r="B413" t="s">
        <v>114</v>
      </c>
      <c r="C413" s="5" t="s">
        <v>3513</v>
      </c>
    </row>
    <row r="414" spans="1:3">
      <c r="A414" s="5" t="s">
        <v>124</v>
      </c>
      <c r="B414" t="s">
        <v>2508</v>
      </c>
      <c r="C414" s="5" t="s">
        <v>3513</v>
      </c>
    </row>
    <row r="415" spans="1:3">
      <c r="A415" s="5" t="s">
        <v>124</v>
      </c>
      <c r="B415" t="s">
        <v>364</v>
      </c>
      <c r="C415" s="5" t="s">
        <v>3513</v>
      </c>
    </row>
    <row r="416" spans="1:3">
      <c r="A416" s="5" t="s">
        <v>124</v>
      </c>
      <c r="B416" t="s">
        <v>445</v>
      </c>
      <c r="C416" s="5" t="s">
        <v>3513</v>
      </c>
    </row>
    <row r="417" spans="1:3">
      <c r="A417" s="5" t="s">
        <v>124</v>
      </c>
      <c r="B417" t="s">
        <v>364</v>
      </c>
      <c r="C417" s="5" t="s">
        <v>3513</v>
      </c>
    </row>
    <row r="418" spans="1:3">
      <c r="A418" s="5" t="s">
        <v>124</v>
      </c>
      <c r="B418" t="s">
        <v>314</v>
      </c>
      <c r="C418" s="5" t="s">
        <v>3513</v>
      </c>
    </row>
    <row r="419" spans="1:3">
      <c r="A419" s="5" t="s">
        <v>124</v>
      </c>
      <c r="B419" t="s">
        <v>314</v>
      </c>
      <c r="C419" s="5" t="s">
        <v>3513</v>
      </c>
    </row>
    <row r="420" spans="1:3">
      <c r="A420" s="5" t="s">
        <v>124</v>
      </c>
      <c r="B420" t="s">
        <v>445</v>
      </c>
      <c r="C420" s="5" t="s">
        <v>3513</v>
      </c>
    </row>
    <row r="421" spans="1:3">
      <c r="A421" s="5" t="s">
        <v>124</v>
      </c>
      <c r="B421" t="s">
        <v>314</v>
      </c>
      <c r="C421" s="5" t="s">
        <v>3513</v>
      </c>
    </row>
    <row r="422" spans="1:3">
      <c r="A422" s="5" t="s">
        <v>124</v>
      </c>
      <c r="B422" t="s">
        <v>314</v>
      </c>
      <c r="C422" s="5" t="s">
        <v>3513</v>
      </c>
    </row>
    <row r="423" spans="1:3">
      <c r="A423" s="5" t="s">
        <v>124</v>
      </c>
      <c r="B423" t="s">
        <v>364</v>
      </c>
      <c r="C423" s="5" t="s">
        <v>3513</v>
      </c>
    </row>
    <row r="424" spans="1:3">
      <c r="A424" s="5" t="s">
        <v>124</v>
      </c>
      <c r="B424" t="s">
        <v>364</v>
      </c>
      <c r="C424" s="5" t="s">
        <v>3513</v>
      </c>
    </row>
    <row r="425" spans="1:3">
      <c r="A425" s="5" t="s">
        <v>124</v>
      </c>
      <c r="B425" t="s">
        <v>507</v>
      </c>
      <c r="C425" s="5" t="s">
        <v>3513</v>
      </c>
    </row>
    <row r="426" spans="1:3">
      <c r="A426" s="5" t="s">
        <v>124</v>
      </c>
      <c r="B426" t="s">
        <v>507</v>
      </c>
      <c r="C426" s="5" t="s">
        <v>3513</v>
      </c>
    </row>
    <row r="427" spans="1:3">
      <c r="A427" s="5" t="s">
        <v>124</v>
      </c>
      <c r="B427" t="s">
        <v>380</v>
      </c>
      <c r="C427" s="5" t="s">
        <v>3513</v>
      </c>
    </row>
    <row r="428" spans="1:3">
      <c r="A428" s="5" t="s">
        <v>124</v>
      </c>
      <c r="B428" t="s">
        <v>3243</v>
      </c>
      <c r="C428" s="5" t="s">
        <v>3513</v>
      </c>
    </row>
    <row r="429" spans="1:3">
      <c r="A429" s="5" t="s">
        <v>124</v>
      </c>
      <c r="B429" t="s">
        <v>1822</v>
      </c>
      <c r="C429" s="5" t="s">
        <v>3513</v>
      </c>
    </row>
    <row r="430" spans="1:3">
      <c r="A430" s="5" t="s">
        <v>124</v>
      </c>
      <c r="B430" t="s">
        <v>484</v>
      </c>
      <c r="C430" s="5" t="s">
        <v>3513</v>
      </c>
    </row>
    <row r="431" spans="1:3">
      <c r="A431" s="5" t="s">
        <v>124</v>
      </c>
      <c r="B431" t="s">
        <v>396</v>
      </c>
      <c r="C431" s="5" t="s">
        <v>3513</v>
      </c>
    </row>
    <row r="432" spans="1:3">
      <c r="A432" s="5" t="s">
        <v>124</v>
      </c>
      <c r="B432" t="s">
        <v>396</v>
      </c>
      <c r="C432" s="5" t="s">
        <v>3513</v>
      </c>
    </row>
    <row r="433" spans="1:3">
      <c r="A433" s="5" t="s">
        <v>124</v>
      </c>
      <c r="B433" t="s">
        <v>1339</v>
      </c>
      <c r="C433" s="5" t="s">
        <v>3513</v>
      </c>
    </row>
    <row r="434" spans="1:3">
      <c r="A434" s="5" t="s">
        <v>124</v>
      </c>
      <c r="B434" t="s">
        <v>1339</v>
      </c>
      <c r="C434" s="5" t="s">
        <v>3513</v>
      </c>
    </row>
    <row r="435" spans="1:3">
      <c r="A435" s="5" t="s">
        <v>124</v>
      </c>
      <c r="B435" t="s">
        <v>271</v>
      </c>
      <c r="C435" s="5" t="s">
        <v>3513</v>
      </c>
    </row>
    <row r="436" spans="1:3">
      <c r="A436" s="5" t="s">
        <v>124</v>
      </c>
      <c r="B436" t="s">
        <v>373</v>
      </c>
      <c r="C436" s="5" t="s">
        <v>3513</v>
      </c>
    </row>
    <row r="437" spans="1:3">
      <c r="A437" s="5" t="s">
        <v>124</v>
      </c>
      <c r="B437" t="s">
        <v>3407</v>
      </c>
      <c r="C437" s="5" t="s">
        <v>3513</v>
      </c>
    </row>
    <row r="438" spans="1:3">
      <c r="A438" s="5" t="s">
        <v>124</v>
      </c>
      <c r="B438" t="s">
        <v>348</v>
      </c>
      <c r="C438" s="5" t="s">
        <v>3513</v>
      </c>
    </row>
    <row r="439" spans="1:3">
      <c r="A439" s="5" t="s">
        <v>124</v>
      </c>
      <c r="B439" t="s">
        <v>348</v>
      </c>
      <c r="C439" s="5" t="s">
        <v>3513</v>
      </c>
    </row>
    <row r="440" spans="1:3">
      <c r="A440" s="5" t="s">
        <v>124</v>
      </c>
      <c r="B440" t="s">
        <v>549</v>
      </c>
      <c r="C440" s="5" t="s">
        <v>3513</v>
      </c>
    </row>
    <row r="441" spans="1:3">
      <c r="A441" s="5" t="s">
        <v>124</v>
      </c>
      <c r="B441" t="s">
        <v>402</v>
      </c>
      <c r="C441" s="5" t="s">
        <v>3513</v>
      </c>
    </row>
    <row r="442" spans="1:3">
      <c r="A442" s="5" t="s">
        <v>124</v>
      </c>
      <c r="B442" t="s">
        <v>454</v>
      </c>
      <c r="C442" s="5" t="s">
        <v>3513</v>
      </c>
    </row>
    <row r="443" spans="1:3">
      <c r="A443" s="5" t="s">
        <v>124</v>
      </c>
      <c r="B443" t="s">
        <v>266</v>
      </c>
      <c r="C443" s="5" t="s">
        <v>3513</v>
      </c>
    </row>
    <row r="444" spans="1:3">
      <c r="A444" s="5" t="s">
        <v>124</v>
      </c>
      <c r="B444" t="s">
        <v>219</v>
      </c>
      <c r="C444" s="5" t="s">
        <v>3513</v>
      </c>
    </row>
    <row r="445" spans="1:3">
      <c r="A445" s="5" t="s">
        <v>124</v>
      </c>
      <c r="B445" t="s">
        <v>291</v>
      </c>
      <c r="C445" s="5" t="s">
        <v>3513</v>
      </c>
    </row>
    <row r="446" spans="1:3">
      <c r="A446" s="5" t="s">
        <v>124</v>
      </c>
      <c r="B446" t="s">
        <v>358</v>
      </c>
      <c r="C446" s="5" t="s">
        <v>3513</v>
      </c>
    </row>
    <row r="447" spans="1:3">
      <c r="A447" s="5" t="s">
        <v>124</v>
      </c>
      <c r="B447" t="s">
        <v>1770</v>
      </c>
      <c r="C447" s="5" t="s">
        <v>3513</v>
      </c>
    </row>
    <row r="448" spans="1:3">
      <c r="A448" s="5" t="s">
        <v>124</v>
      </c>
      <c r="B448" t="s">
        <v>1770</v>
      </c>
      <c r="C448" s="5" t="s">
        <v>3513</v>
      </c>
    </row>
    <row r="449" spans="1:3">
      <c r="A449" s="5" t="s">
        <v>124</v>
      </c>
      <c r="B449" t="s">
        <v>1770</v>
      </c>
      <c r="C449" s="5" t="s">
        <v>3513</v>
      </c>
    </row>
    <row r="450" spans="1:3">
      <c r="A450" s="5" t="s">
        <v>124</v>
      </c>
      <c r="B450" t="s">
        <v>424</v>
      </c>
      <c r="C450" s="5" t="s">
        <v>3513</v>
      </c>
    </row>
    <row r="451" spans="1:3">
      <c r="A451" s="5" t="s">
        <v>124</v>
      </c>
      <c r="B451" t="s">
        <v>259</v>
      </c>
      <c r="C451" s="5" t="s">
        <v>3513</v>
      </c>
    </row>
    <row r="452" spans="1:3">
      <c r="A452" s="5" t="s">
        <v>115</v>
      </c>
      <c r="B452" t="s">
        <v>2331</v>
      </c>
      <c r="C452" t="s">
        <v>2331</v>
      </c>
    </row>
    <row r="453" spans="1:3">
      <c r="A453" s="5" t="s">
        <v>124</v>
      </c>
      <c r="B453" t="s">
        <v>2588</v>
      </c>
      <c r="C453" t="s">
        <v>2588</v>
      </c>
    </row>
    <row r="454" spans="1:3">
      <c r="A454" s="5" t="s">
        <v>124</v>
      </c>
      <c r="B454" t="s">
        <v>2457</v>
      </c>
      <c r="C454" t="s">
        <v>2457</v>
      </c>
    </row>
    <row r="455" spans="1:3">
      <c r="A455" s="5" t="s">
        <v>124</v>
      </c>
      <c r="B455" t="s">
        <v>1969</v>
      </c>
      <c r="C455" t="s">
        <v>1969</v>
      </c>
    </row>
    <row r="456" spans="1:3">
      <c r="A456" s="5" t="s">
        <v>124</v>
      </c>
      <c r="B456" t="s">
        <v>387</v>
      </c>
      <c r="C456" t="s">
        <v>387</v>
      </c>
    </row>
    <row r="457" spans="1:3">
      <c r="A457" s="5" t="s">
        <v>124</v>
      </c>
      <c r="B457" t="s">
        <v>609</v>
      </c>
      <c r="C457" t="s">
        <v>609</v>
      </c>
    </row>
    <row r="458" spans="1:3">
      <c r="A458" s="5" t="s">
        <v>124</v>
      </c>
      <c r="B458" t="s">
        <v>2834</v>
      </c>
      <c r="C458" t="s">
        <v>2834</v>
      </c>
    </row>
    <row r="459" spans="1:3">
      <c r="A459" s="5" t="s">
        <v>124</v>
      </c>
      <c r="B459" t="s">
        <v>459</v>
      </c>
      <c r="C459" t="s">
        <v>459</v>
      </c>
    </row>
    <row r="460" spans="1:3">
      <c r="A460" s="5" t="s">
        <v>124</v>
      </c>
      <c r="B460" t="s">
        <v>1413</v>
      </c>
      <c r="C460" t="s">
        <v>1413</v>
      </c>
    </row>
    <row r="461" spans="1:3">
      <c r="A461" s="5" t="s">
        <v>124</v>
      </c>
      <c r="B461" t="s">
        <v>1620</v>
      </c>
      <c r="C461" t="s">
        <v>1620</v>
      </c>
    </row>
    <row r="462" spans="1:3">
      <c r="A462" s="5" t="s">
        <v>124</v>
      </c>
      <c r="B462" t="s">
        <v>1316</v>
      </c>
      <c r="C462" t="s">
        <v>1316</v>
      </c>
    </row>
    <row r="463" spans="1:3">
      <c r="A463" s="5" t="s">
        <v>124</v>
      </c>
      <c r="B463" t="s">
        <v>2994</v>
      </c>
      <c r="C463" t="s">
        <v>2994</v>
      </c>
    </row>
    <row r="464" spans="1:3">
      <c r="A464" s="5" t="s">
        <v>115</v>
      </c>
      <c r="B464" t="s">
        <v>2774</v>
      </c>
      <c r="C464" t="s">
        <v>2774</v>
      </c>
    </row>
    <row r="465" spans="1:3">
      <c r="A465" s="5" t="s">
        <v>124</v>
      </c>
      <c r="B465" t="s">
        <v>2160</v>
      </c>
      <c r="C465" s="5" t="s">
        <v>3515</v>
      </c>
    </row>
    <row r="466" spans="1:3">
      <c r="A466" s="5" t="s">
        <v>124</v>
      </c>
      <c r="B466" t="s">
        <v>1543</v>
      </c>
      <c r="C466" s="5" t="s">
        <v>3515</v>
      </c>
    </row>
    <row r="467" spans="1:3">
      <c r="A467" s="5" t="s">
        <v>115</v>
      </c>
      <c r="B467" t="s">
        <v>1015</v>
      </c>
      <c r="C467" s="5" t="s">
        <v>3515</v>
      </c>
    </row>
    <row r="468" spans="1:3">
      <c r="A468" s="5" t="s">
        <v>124</v>
      </c>
      <c r="B468" t="s">
        <v>386</v>
      </c>
      <c r="C468" s="5" t="s">
        <v>3515</v>
      </c>
    </row>
    <row r="469" spans="1:3">
      <c r="A469" s="5" t="s">
        <v>124</v>
      </c>
      <c r="B469" t="s">
        <v>1065</v>
      </c>
      <c r="C469" s="5" t="s">
        <v>3515</v>
      </c>
    </row>
    <row r="470" spans="1:3">
      <c r="A470" s="5" t="s">
        <v>124</v>
      </c>
      <c r="B470" t="s">
        <v>579</v>
      </c>
      <c r="C470" s="5" t="s">
        <v>3515</v>
      </c>
    </row>
    <row r="471" spans="1:3">
      <c r="A471" s="5" t="s">
        <v>124</v>
      </c>
      <c r="B471" t="s">
        <v>1752</v>
      </c>
      <c r="C471" s="5" t="s">
        <v>3515</v>
      </c>
    </row>
    <row r="472" spans="1:3">
      <c r="A472" s="5" t="s">
        <v>124</v>
      </c>
      <c r="B472" t="s">
        <v>681</v>
      </c>
      <c r="C472" s="5" t="s">
        <v>3515</v>
      </c>
    </row>
    <row r="473" spans="1:3">
      <c r="A473" s="5" t="s">
        <v>124</v>
      </c>
      <c r="B473" t="s">
        <v>3400</v>
      </c>
      <c r="C473" s="5" t="s">
        <v>3515</v>
      </c>
    </row>
    <row r="474" spans="1:3">
      <c r="A474" s="5" t="s">
        <v>124</v>
      </c>
      <c r="B474" t="s">
        <v>571</v>
      </c>
      <c r="C474" s="5" t="s">
        <v>3515</v>
      </c>
    </row>
    <row r="475" spans="1:3">
      <c r="A475" s="5" t="s">
        <v>124</v>
      </c>
      <c r="B475" t="s">
        <v>2449</v>
      </c>
      <c r="C475" s="5" t="s">
        <v>3515</v>
      </c>
    </row>
    <row r="476" spans="1:3">
      <c r="A476" s="5" t="s">
        <v>115</v>
      </c>
      <c r="B476" t="s">
        <v>3141</v>
      </c>
      <c r="C476" s="5" t="s">
        <v>3515</v>
      </c>
    </row>
    <row r="477" spans="1:3">
      <c r="A477" s="5" t="s">
        <v>124</v>
      </c>
      <c r="B477" t="s">
        <v>1878</v>
      </c>
      <c r="C477" s="5" t="s">
        <v>3515</v>
      </c>
    </row>
    <row r="478" spans="1:3">
      <c r="A478" s="5" t="s">
        <v>124</v>
      </c>
      <c r="B478" t="s">
        <v>700</v>
      </c>
      <c r="C478" s="5" t="s">
        <v>3515</v>
      </c>
    </row>
    <row r="479" spans="1:3">
      <c r="A479" s="5" t="s">
        <v>124</v>
      </c>
      <c r="B479" t="s">
        <v>701</v>
      </c>
      <c r="C479" s="5" t="s">
        <v>3515</v>
      </c>
    </row>
    <row r="480" spans="1:3">
      <c r="A480" s="5" t="s">
        <v>124</v>
      </c>
      <c r="B480" t="s">
        <v>701</v>
      </c>
      <c r="C480" s="5" t="s">
        <v>3515</v>
      </c>
    </row>
    <row r="481" spans="1:3">
      <c r="A481" s="5" t="s">
        <v>124</v>
      </c>
      <c r="B481" t="s">
        <v>3399</v>
      </c>
      <c r="C481" s="5" t="s">
        <v>3515</v>
      </c>
    </row>
    <row r="482" spans="1:3">
      <c r="A482" s="5" t="s">
        <v>124</v>
      </c>
      <c r="B482" t="s">
        <v>3343</v>
      </c>
      <c r="C482" s="5" t="s">
        <v>3515</v>
      </c>
    </row>
    <row r="483" spans="1:3">
      <c r="A483" s="5" t="s">
        <v>115</v>
      </c>
      <c r="B483" t="s">
        <v>1113</v>
      </c>
      <c r="C483" t="s">
        <v>1113</v>
      </c>
    </row>
    <row r="484" spans="1:3">
      <c r="A484" s="5" t="s">
        <v>115</v>
      </c>
      <c r="B484" t="s">
        <v>1096</v>
      </c>
      <c r="C484" t="s">
        <v>1096</v>
      </c>
    </row>
    <row r="485" spans="1:3">
      <c r="A485" s="5" t="s">
        <v>115</v>
      </c>
      <c r="B485" t="s">
        <v>2542</v>
      </c>
      <c r="C485" s="5" t="s">
        <v>3524</v>
      </c>
    </row>
    <row r="486" spans="1:3">
      <c r="A486" s="5" t="s">
        <v>124</v>
      </c>
      <c r="B486" t="s">
        <v>3014</v>
      </c>
      <c r="C486" t="s">
        <v>3014</v>
      </c>
    </row>
    <row r="487" spans="1:3">
      <c r="A487" s="5" t="s">
        <v>124</v>
      </c>
      <c r="B487" t="s">
        <v>2090</v>
      </c>
      <c r="C487" t="s">
        <v>2090</v>
      </c>
    </row>
    <row r="488" spans="1:3">
      <c r="A488" s="5" t="s">
        <v>124</v>
      </c>
      <c r="B488" t="s">
        <v>283</v>
      </c>
      <c r="C488" t="s">
        <v>283</v>
      </c>
    </row>
    <row r="489" spans="1:3">
      <c r="A489" s="5" t="s">
        <v>124</v>
      </c>
      <c r="B489" t="s">
        <v>3433</v>
      </c>
      <c r="C489" t="s">
        <v>3433</v>
      </c>
    </row>
    <row r="490" spans="1:3">
      <c r="A490" s="5" t="s">
        <v>115</v>
      </c>
      <c r="B490" t="s">
        <v>926</v>
      </c>
      <c r="C490" t="s">
        <v>926</v>
      </c>
    </row>
    <row r="491" spans="1:3">
      <c r="A491" s="5" t="s">
        <v>124</v>
      </c>
      <c r="B491" t="s">
        <v>564</v>
      </c>
      <c r="C491" t="s">
        <v>564</v>
      </c>
    </row>
    <row r="492" spans="1:3">
      <c r="A492" s="5" t="s">
        <v>124</v>
      </c>
      <c r="B492" t="s">
        <v>2966</v>
      </c>
      <c r="C492" t="s">
        <v>2966</v>
      </c>
    </row>
    <row r="493" spans="1:3">
      <c r="A493" s="5" t="s">
        <v>115</v>
      </c>
      <c r="B493" t="s">
        <v>1460</v>
      </c>
      <c r="C493" t="s">
        <v>1460</v>
      </c>
    </row>
    <row r="494" spans="1:3">
      <c r="A494" s="5" t="s">
        <v>124</v>
      </c>
      <c r="B494" t="s">
        <v>2124</v>
      </c>
      <c r="C494" t="s">
        <v>2124</v>
      </c>
    </row>
    <row r="495" spans="1:3">
      <c r="A495" s="5" t="s">
        <v>124</v>
      </c>
      <c r="B495" t="s">
        <v>936</v>
      </c>
      <c r="C495" t="s">
        <v>936</v>
      </c>
    </row>
    <row r="496" spans="1:3">
      <c r="A496" s="5" t="s">
        <v>124</v>
      </c>
      <c r="B496" t="s">
        <v>3030</v>
      </c>
      <c r="C496" t="s">
        <v>3030</v>
      </c>
    </row>
    <row r="497" spans="1:3">
      <c r="A497" s="5" t="s">
        <v>124</v>
      </c>
      <c r="B497" t="s">
        <v>2405</v>
      </c>
      <c r="C497" t="s">
        <v>2405</v>
      </c>
    </row>
    <row r="498" spans="1:3">
      <c r="A498" s="5" t="s">
        <v>115</v>
      </c>
      <c r="B498" t="s">
        <v>2316</v>
      </c>
      <c r="C498" t="s">
        <v>2316</v>
      </c>
    </row>
    <row r="499" spans="1:3">
      <c r="A499" s="5" t="s">
        <v>124</v>
      </c>
      <c r="B499" t="s">
        <v>1731</v>
      </c>
      <c r="C499" t="s">
        <v>1731</v>
      </c>
    </row>
    <row r="500" spans="1:3">
      <c r="A500" s="5" t="s">
        <v>115</v>
      </c>
      <c r="B500" t="s">
        <v>3262</v>
      </c>
      <c r="C500" t="s">
        <v>3262</v>
      </c>
    </row>
    <row r="501" spans="1:3">
      <c r="A501" s="5" t="s">
        <v>115</v>
      </c>
      <c r="B501" t="s">
        <v>2729</v>
      </c>
      <c r="C501" t="s">
        <v>2729</v>
      </c>
    </row>
    <row r="502" spans="1:3">
      <c r="A502" s="5" t="s">
        <v>124</v>
      </c>
      <c r="B502" t="s">
        <v>2799</v>
      </c>
      <c r="C502" t="s">
        <v>2799</v>
      </c>
    </row>
    <row r="503" spans="1:3">
      <c r="A503" s="5" t="s">
        <v>124</v>
      </c>
      <c r="B503" t="s">
        <v>2422</v>
      </c>
      <c r="C503" t="s">
        <v>2422</v>
      </c>
    </row>
    <row r="504" spans="1:3">
      <c r="A504" s="5" t="s">
        <v>124</v>
      </c>
      <c r="B504" t="s">
        <v>1698</v>
      </c>
      <c r="C504" t="s">
        <v>1698</v>
      </c>
    </row>
    <row r="505" spans="1:3">
      <c r="A505" s="5" t="s">
        <v>115</v>
      </c>
      <c r="B505" t="s">
        <v>2919</v>
      </c>
      <c r="C505" t="s">
        <v>2919</v>
      </c>
    </row>
    <row r="506" spans="1:3">
      <c r="A506" s="5" t="s">
        <v>115</v>
      </c>
      <c r="B506" t="s">
        <v>2822</v>
      </c>
      <c r="C506" t="s">
        <v>2822</v>
      </c>
    </row>
    <row r="507" spans="1:3">
      <c r="A507" s="5" t="s">
        <v>124</v>
      </c>
      <c r="B507" t="s">
        <v>2967</v>
      </c>
      <c r="C507" t="s">
        <v>2967</v>
      </c>
    </row>
    <row r="508" spans="1:3">
      <c r="A508" s="5" t="s">
        <v>124</v>
      </c>
      <c r="B508" t="s">
        <v>322</v>
      </c>
      <c r="C508" t="s">
        <v>322</v>
      </c>
    </row>
    <row r="509" spans="1:3">
      <c r="A509" s="5" t="s">
        <v>124</v>
      </c>
      <c r="B509" t="s">
        <v>2467</v>
      </c>
      <c r="C509" t="s">
        <v>2467</v>
      </c>
    </row>
    <row r="510" spans="1:3">
      <c r="A510" s="5" t="s">
        <v>124</v>
      </c>
      <c r="B510" t="s">
        <v>2074</v>
      </c>
      <c r="C510" t="s">
        <v>2074</v>
      </c>
    </row>
    <row r="511" spans="1:3">
      <c r="A511" s="5" t="s">
        <v>124</v>
      </c>
      <c r="B511" t="s">
        <v>2074</v>
      </c>
      <c r="C511" t="s">
        <v>2074</v>
      </c>
    </row>
    <row r="512" spans="1:3">
      <c r="A512" s="5" t="s">
        <v>124</v>
      </c>
      <c r="B512" t="s">
        <v>1934</v>
      </c>
      <c r="C512" t="s">
        <v>1934</v>
      </c>
    </row>
    <row r="513" spans="1:3">
      <c r="A513" s="5" t="s">
        <v>124</v>
      </c>
      <c r="B513" t="s">
        <v>3054</v>
      </c>
      <c r="C513" t="s">
        <v>3054</v>
      </c>
    </row>
    <row r="514" spans="1:3">
      <c r="A514" s="5" t="s">
        <v>115</v>
      </c>
      <c r="B514" t="s">
        <v>1436</v>
      </c>
      <c r="C514" t="s">
        <v>1436</v>
      </c>
    </row>
    <row r="515" spans="1:3">
      <c r="A515" s="5" t="s">
        <v>124</v>
      </c>
      <c r="B515" t="s">
        <v>1519</v>
      </c>
      <c r="C515" t="s">
        <v>1519</v>
      </c>
    </row>
    <row r="516" spans="1:3">
      <c r="A516" s="5" t="s">
        <v>115</v>
      </c>
      <c r="B516" s="5" t="s">
        <v>3519</v>
      </c>
      <c r="C516" s="5" t="s">
        <v>3509</v>
      </c>
    </row>
    <row r="517" spans="1:3">
      <c r="A517" s="5" t="s">
        <v>124</v>
      </c>
      <c r="B517" t="s">
        <v>994</v>
      </c>
      <c r="C517" s="5" t="s">
        <v>3509</v>
      </c>
    </row>
    <row r="518" spans="1:3">
      <c r="A518" s="5" t="s">
        <v>124</v>
      </c>
      <c r="B518" t="s">
        <v>994</v>
      </c>
      <c r="C518" s="5" t="s">
        <v>3509</v>
      </c>
    </row>
    <row r="519" spans="1:3">
      <c r="A519" s="5" t="s">
        <v>124</v>
      </c>
      <c r="B519" t="s">
        <v>1718</v>
      </c>
      <c r="C519" s="5" t="s">
        <v>3509</v>
      </c>
    </row>
    <row r="520" spans="1:3">
      <c r="A520" s="5" t="s">
        <v>124</v>
      </c>
      <c r="B520" t="s">
        <v>2637</v>
      </c>
      <c r="C520" s="5" t="s">
        <v>3509</v>
      </c>
    </row>
    <row r="521" spans="1:3">
      <c r="A521" s="5" t="s">
        <v>124</v>
      </c>
      <c r="B521" t="s">
        <v>2602</v>
      </c>
      <c r="C521" s="5" t="s">
        <v>3509</v>
      </c>
    </row>
    <row r="522" spans="1:3">
      <c r="A522" s="5" t="s">
        <v>124</v>
      </c>
      <c r="B522" t="s">
        <v>1850</v>
      </c>
      <c r="C522" s="5" t="s">
        <v>3509</v>
      </c>
    </row>
    <row r="523" spans="1:3">
      <c r="A523" s="5" t="s">
        <v>124</v>
      </c>
      <c r="B523" t="s">
        <v>1481</v>
      </c>
      <c r="C523" s="5" t="s">
        <v>3509</v>
      </c>
    </row>
    <row r="524" spans="1:3">
      <c r="A524" s="5" t="s">
        <v>124</v>
      </c>
      <c r="B524" t="s">
        <v>937</v>
      </c>
      <c r="C524" t="s">
        <v>3509</v>
      </c>
    </row>
    <row r="525" spans="1:3">
      <c r="A525" s="5" t="s">
        <v>124</v>
      </c>
      <c r="B525" t="s">
        <v>1504</v>
      </c>
      <c r="C525" t="s">
        <v>3509</v>
      </c>
    </row>
    <row r="526" spans="1:3">
      <c r="A526" s="5" t="s">
        <v>124</v>
      </c>
      <c r="B526" t="s">
        <v>1431</v>
      </c>
      <c r="C526" t="s">
        <v>3509</v>
      </c>
    </row>
    <row r="527" spans="1:3">
      <c r="A527" s="5" t="s">
        <v>115</v>
      </c>
      <c r="B527" t="s">
        <v>1431</v>
      </c>
      <c r="C527" t="s">
        <v>3509</v>
      </c>
    </row>
    <row r="528" spans="1:3">
      <c r="A528" s="5" t="s">
        <v>115</v>
      </c>
      <c r="B528" t="s">
        <v>2401</v>
      </c>
      <c r="C528" t="s">
        <v>3509</v>
      </c>
    </row>
    <row r="529" spans="1:3">
      <c r="A529" s="5" t="s">
        <v>115</v>
      </c>
      <c r="B529" t="s">
        <v>973</v>
      </c>
      <c r="C529" t="s">
        <v>3509</v>
      </c>
    </row>
    <row r="530" spans="1:3">
      <c r="A530" s="5" t="s">
        <v>124</v>
      </c>
      <c r="B530" t="s">
        <v>1221</v>
      </c>
      <c r="C530" t="s">
        <v>3509</v>
      </c>
    </row>
    <row r="531" spans="1:3">
      <c r="A531" s="5" t="s">
        <v>124</v>
      </c>
      <c r="B531" t="s">
        <v>1650</v>
      </c>
      <c r="C531" s="5" t="s">
        <v>3509</v>
      </c>
    </row>
    <row r="532" spans="1:3">
      <c r="A532" s="5" t="s">
        <v>115</v>
      </c>
      <c r="B532" t="s">
        <v>3474</v>
      </c>
      <c r="C532" s="5" t="s">
        <v>3509</v>
      </c>
    </row>
    <row r="533" spans="1:3">
      <c r="A533" s="5" t="s">
        <v>124</v>
      </c>
      <c r="B533" t="s">
        <v>1326</v>
      </c>
      <c r="C533" t="s">
        <v>3509</v>
      </c>
    </row>
    <row r="534" spans="1:3">
      <c r="A534" s="5" t="s">
        <v>124</v>
      </c>
      <c r="B534" t="s">
        <v>1326</v>
      </c>
      <c r="C534" t="s">
        <v>3509</v>
      </c>
    </row>
    <row r="535" spans="1:3">
      <c r="A535" s="5" t="s">
        <v>115</v>
      </c>
      <c r="B535" t="s">
        <v>2697</v>
      </c>
      <c r="C535" t="s">
        <v>3509</v>
      </c>
    </row>
    <row r="536" spans="1:3">
      <c r="A536" s="5" t="s">
        <v>124</v>
      </c>
      <c r="B536" t="s">
        <v>556</v>
      </c>
      <c r="C536" t="s">
        <v>3509</v>
      </c>
    </row>
    <row r="537" spans="1:3">
      <c r="A537" s="5" t="s">
        <v>124</v>
      </c>
      <c r="B537" t="s">
        <v>1573</v>
      </c>
      <c r="C537" t="s">
        <v>3509</v>
      </c>
    </row>
    <row r="538" spans="1:3">
      <c r="A538" s="5" t="s">
        <v>124</v>
      </c>
      <c r="B538" t="s">
        <v>281</v>
      </c>
      <c r="C538" s="5" t="s">
        <v>3509</v>
      </c>
    </row>
    <row r="539" spans="1:3">
      <c r="A539" s="5" t="s">
        <v>124</v>
      </c>
      <c r="B539" t="s">
        <v>2132</v>
      </c>
      <c r="C539" s="5" t="s">
        <v>3509</v>
      </c>
    </row>
    <row r="540" spans="1:3">
      <c r="A540" s="5" t="s">
        <v>124</v>
      </c>
      <c r="B540" t="s">
        <v>2620</v>
      </c>
      <c r="C540" t="s">
        <v>3509</v>
      </c>
    </row>
    <row r="541" spans="1:3">
      <c r="A541" s="5" t="s">
        <v>124</v>
      </c>
      <c r="B541" t="s">
        <v>2642</v>
      </c>
      <c r="C541" s="5" t="s">
        <v>3509</v>
      </c>
    </row>
    <row r="542" spans="1:3">
      <c r="A542" s="5" t="s">
        <v>115</v>
      </c>
      <c r="B542" t="s">
        <v>3180</v>
      </c>
      <c r="C542" s="5" t="s">
        <v>3509</v>
      </c>
    </row>
    <row r="543" spans="1:3">
      <c r="A543" s="5" t="s">
        <v>124</v>
      </c>
      <c r="B543" t="s">
        <v>2173</v>
      </c>
      <c r="C543" s="5" t="s">
        <v>3509</v>
      </c>
    </row>
    <row r="544" spans="1:3">
      <c r="A544" s="5" t="s">
        <v>124</v>
      </c>
      <c r="B544" t="s">
        <v>427</v>
      </c>
      <c r="C544" s="5" t="s">
        <v>3509</v>
      </c>
    </row>
    <row r="545" spans="1:3">
      <c r="A545" s="5" t="s">
        <v>124</v>
      </c>
      <c r="B545" t="s">
        <v>2486</v>
      </c>
      <c r="C545" s="5" t="s">
        <v>3509</v>
      </c>
    </row>
    <row r="546" spans="1:3">
      <c r="A546" s="5" t="s">
        <v>115</v>
      </c>
      <c r="B546" t="s">
        <v>2816</v>
      </c>
      <c r="C546" s="5" t="s">
        <v>3509</v>
      </c>
    </row>
    <row r="547" spans="1:3">
      <c r="A547" s="5" t="s">
        <v>115</v>
      </c>
      <c r="B547" t="s">
        <v>2261</v>
      </c>
      <c r="C547" t="s">
        <v>3509</v>
      </c>
    </row>
    <row r="548" spans="1:3">
      <c r="A548" s="5" t="s">
        <v>124</v>
      </c>
      <c r="B548" t="s">
        <v>1956</v>
      </c>
      <c r="C548" t="s">
        <v>3509</v>
      </c>
    </row>
    <row r="549" spans="1:3">
      <c r="A549" s="5" t="s">
        <v>124</v>
      </c>
      <c r="B549" t="s">
        <v>3277</v>
      </c>
      <c r="C549" s="5" t="s">
        <v>3509</v>
      </c>
    </row>
    <row r="550" spans="1:3">
      <c r="A550" s="5" t="s">
        <v>124</v>
      </c>
      <c r="B550" t="s">
        <v>819</v>
      </c>
      <c r="C550" s="5" t="s">
        <v>3509</v>
      </c>
    </row>
    <row r="551" spans="1:3">
      <c r="A551" s="5" t="s">
        <v>115</v>
      </c>
      <c r="B551" t="s">
        <v>1905</v>
      </c>
      <c r="C551" t="s">
        <v>3509</v>
      </c>
    </row>
    <row r="552" spans="1:3">
      <c r="A552" s="5" t="s">
        <v>124</v>
      </c>
      <c r="B552" t="s">
        <v>2923</v>
      </c>
      <c r="C552" s="5" t="s">
        <v>3509</v>
      </c>
    </row>
    <row r="553" spans="1:3">
      <c r="A553" s="5" t="s">
        <v>124</v>
      </c>
      <c r="B553" t="s">
        <v>1842</v>
      </c>
      <c r="C553" s="5" t="s">
        <v>3509</v>
      </c>
    </row>
    <row r="554" spans="1:3">
      <c r="A554" s="5" t="s">
        <v>124</v>
      </c>
      <c r="B554" t="s">
        <v>1614</v>
      </c>
      <c r="C554" t="s">
        <v>1614</v>
      </c>
    </row>
    <row r="555" spans="1:3">
      <c r="A555" s="5" t="s">
        <v>115</v>
      </c>
      <c r="B555" t="s">
        <v>2277</v>
      </c>
      <c r="C555" t="s">
        <v>2277</v>
      </c>
    </row>
    <row r="556" spans="1:3">
      <c r="A556" s="5" t="s">
        <v>124</v>
      </c>
      <c r="B556" t="s">
        <v>229</v>
      </c>
      <c r="C556" t="s">
        <v>229</v>
      </c>
    </row>
    <row r="557" spans="1:3">
      <c r="A557" s="5" t="s">
        <v>124</v>
      </c>
      <c r="B557" t="s">
        <v>2475</v>
      </c>
      <c r="C557" t="s">
        <v>2475</v>
      </c>
    </row>
    <row r="558" spans="1:3">
      <c r="A558" s="5" t="s">
        <v>124</v>
      </c>
      <c r="B558" t="s">
        <v>917</v>
      </c>
      <c r="C558" s="5" t="s">
        <v>3509</v>
      </c>
    </row>
    <row r="559" spans="1:3">
      <c r="A559" s="5" t="s">
        <v>115</v>
      </c>
      <c r="B559" t="s">
        <v>917</v>
      </c>
      <c r="C559" s="5" t="s">
        <v>3509</v>
      </c>
    </row>
    <row r="560" spans="1:3">
      <c r="A560" s="5" t="s">
        <v>124</v>
      </c>
      <c r="B560" t="s">
        <v>2597</v>
      </c>
      <c r="C560" s="5" t="s">
        <v>3509</v>
      </c>
    </row>
    <row r="561" spans="1:3">
      <c r="A561" s="5" t="s">
        <v>124</v>
      </c>
      <c r="B561" t="s">
        <v>1482</v>
      </c>
      <c r="C561" s="5" t="s">
        <v>3509</v>
      </c>
    </row>
    <row r="562" spans="1:3">
      <c r="A562" s="5" t="s">
        <v>124</v>
      </c>
      <c r="B562" t="s">
        <v>561</v>
      </c>
      <c r="C562" s="5" t="s">
        <v>3509</v>
      </c>
    </row>
    <row r="563" spans="1:3">
      <c r="A563" s="5" t="s">
        <v>124</v>
      </c>
      <c r="B563" t="s">
        <v>561</v>
      </c>
      <c r="C563" s="5" t="s">
        <v>3509</v>
      </c>
    </row>
    <row r="564" spans="1:3">
      <c r="A564" s="5" t="s">
        <v>124</v>
      </c>
      <c r="B564" t="s">
        <v>2020</v>
      </c>
      <c r="C564" s="5" t="s">
        <v>3509</v>
      </c>
    </row>
    <row r="565" spans="1:3">
      <c r="A565" s="5" t="s">
        <v>115</v>
      </c>
      <c r="B565" t="s">
        <v>2020</v>
      </c>
      <c r="C565" s="5" t="s">
        <v>3509</v>
      </c>
    </row>
    <row r="566" spans="1:3">
      <c r="A566" s="5" t="s">
        <v>124</v>
      </c>
      <c r="B566" t="s">
        <v>826</v>
      </c>
      <c r="C566" s="5" t="s">
        <v>3509</v>
      </c>
    </row>
    <row r="567" spans="1:3">
      <c r="A567" s="5" t="s">
        <v>124</v>
      </c>
      <c r="B567" t="s">
        <v>2423</v>
      </c>
      <c r="C567" s="5" t="s">
        <v>3509</v>
      </c>
    </row>
    <row r="568" spans="1:3">
      <c r="A568" s="5" t="s">
        <v>124</v>
      </c>
      <c r="B568" t="s">
        <v>3350</v>
      </c>
      <c r="C568" s="5" t="s">
        <v>3509</v>
      </c>
    </row>
    <row r="569" spans="1:3">
      <c r="A569" s="5" t="s">
        <v>124</v>
      </c>
      <c r="B569" t="s">
        <v>3326</v>
      </c>
      <c r="C569" s="5" t="s">
        <v>3509</v>
      </c>
    </row>
    <row r="570" spans="1:3">
      <c r="A570" s="5" t="s">
        <v>115</v>
      </c>
      <c r="B570" t="s">
        <v>1294</v>
      </c>
      <c r="C570" t="s">
        <v>1294</v>
      </c>
    </row>
    <row r="571" spans="1:3">
      <c r="A571" s="5" t="s">
        <v>124</v>
      </c>
      <c r="B571" t="s">
        <v>1814</v>
      </c>
      <c r="C571" t="s">
        <v>1814</v>
      </c>
    </row>
    <row r="572" spans="1:3">
      <c r="A572" s="5" t="s">
        <v>124</v>
      </c>
      <c r="B572" t="s">
        <v>2161</v>
      </c>
      <c r="C572" t="s">
        <v>2161</v>
      </c>
    </row>
    <row r="573" spans="1:3">
      <c r="A573" s="5" t="s">
        <v>115</v>
      </c>
      <c r="B573" t="s">
        <v>1173</v>
      </c>
      <c r="C573" t="s">
        <v>1173</v>
      </c>
    </row>
    <row r="574" spans="1:3">
      <c r="A574" s="5" t="s">
        <v>124</v>
      </c>
      <c r="B574" t="s">
        <v>1897</v>
      </c>
      <c r="C574" t="s">
        <v>1897</v>
      </c>
    </row>
    <row r="575" spans="1:3">
      <c r="A575" s="5" t="s">
        <v>124</v>
      </c>
      <c r="B575" t="s">
        <v>1207</v>
      </c>
      <c r="C575" t="s">
        <v>1207</v>
      </c>
    </row>
    <row r="576" spans="1:3">
      <c r="A576" s="5" t="s">
        <v>124</v>
      </c>
      <c r="B576" t="s">
        <v>1267</v>
      </c>
      <c r="C576" t="s">
        <v>1267</v>
      </c>
    </row>
    <row r="577" spans="1:3">
      <c r="A577" s="5" t="s">
        <v>115</v>
      </c>
      <c r="B577" t="s">
        <v>1946</v>
      </c>
      <c r="C577" t="s">
        <v>1946</v>
      </c>
    </row>
    <row r="578" spans="1:3">
      <c r="A578" s="5" t="s">
        <v>124</v>
      </c>
      <c r="B578" t="s">
        <v>434</v>
      </c>
      <c r="C578" t="s">
        <v>434</v>
      </c>
    </row>
    <row r="579" spans="1:3">
      <c r="A579" s="5" t="s">
        <v>124</v>
      </c>
      <c r="B579" t="s">
        <v>3208</v>
      </c>
      <c r="C579" t="s">
        <v>3208</v>
      </c>
    </row>
    <row r="580" spans="1:3">
      <c r="A580" s="5" t="s">
        <v>124</v>
      </c>
      <c r="B580" t="s">
        <v>3076</v>
      </c>
      <c r="C580" t="s">
        <v>3076</v>
      </c>
    </row>
    <row r="581" spans="1:3">
      <c r="A581" s="5" t="s">
        <v>115</v>
      </c>
      <c r="B581" t="s">
        <v>3323</v>
      </c>
      <c r="C581" t="s">
        <v>3323</v>
      </c>
    </row>
    <row r="582" spans="1:3">
      <c r="A582" s="5" t="s">
        <v>115</v>
      </c>
      <c r="B582" t="s">
        <v>802</v>
      </c>
      <c r="C582" t="s">
        <v>802</v>
      </c>
    </row>
    <row r="583" spans="1:3">
      <c r="A583" s="5" t="s">
        <v>124</v>
      </c>
      <c r="B583" t="s">
        <v>302</v>
      </c>
      <c r="C583" t="s">
        <v>302</v>
      </c>
    </row>
    <row r="584" spans="1:3">
      <c r="A584" s="5" t="s">
        <v>124</v>
      </c>
      <c r="B584" t="s">
        <v>1491</v>
      </c>
      <c r="C584" t="s">
        <v>1491</v>
      </c>
    </row>
    <row r="585" spans="1:3">
      <c r="A585" s="5" t="s">
        <v>115</v>
      </c>
      <c r="B585" t="s">
        <v>2400</v>
      </c>
      <c r="C585" t="s">
        <v>2400</v>
      </c>
    </row>
    <row r="586" spans="1:3">
      <c r="A586" s="5" t="s">
        <v>124</v>
      </c>
      <c r="B586" t="s">
        <v>562</v>
      </c>
      <c r="C586" t="s">
        <v>562</v>
      </c>
    </row>
    <row r="587" spans="1:3">
      <c r="A587" s="5" t="s">
        <v>124</v>
      </c>
      <c r="B587" t="s">
        <v>995</v>
      </c>
      <c r="C587" t="s">
        <v>995</v>
      </c>
    </row>
    <row r="588" spans="1:3">
      <c r="A588" s="5" t="s">
        <v>124</v>
      </c>
      <c r="B588" t="s">
        <v>995</v>
      </c>
      <c r="C588" t="s">
        <v>995</v>
      </c>
    </row>
    <row r="589" spans="1:3">
      <c r="A589" s="5" t="s">
        <v>124</v>
      </c>
      <c r="B589" t="s">
        <v>2123</v>
      </c>
      <c r="C589" t="s">
        <v>2123</v>
      </c>
    </row>
    <row r="590" spans="1:3">
      <c r="A590" s="5" t="s">
        <v>124</v>
      </c>
      <c r="B590" t="s">
        <v>852</v>
      </c>
      <c r="C590" t="s">
        <v>852</v>
      </c>
    </row>
    <row r="591" spans="1:3">
      <c r="A591" s="5" t="s">
        <v>115</v>
      </c>
      <c r="B591" t="s">
        <v>2746</v>
      </c>
      <c r="C591" s="5" t="s">
        <v>3523</v>
      </c>
    </row>
    <row r="592" spans="1:3">
      <c r="A592" s="5" t="s">
        <v>124</v>
      </c>
      <c r="B592" t="s">
        <v>337</v>
      </c>
      <c r="C592" t="s">
        <v>337</v>
      </c>
    </row>
    <row r="593" spans="1:3">
      <c r="A593" s="5" t="s">
        <v>124</v>
      </c>
      <c r="B593" t="s">
        <v>3214</v>
      </c>
      <c r="C593" t="s">
        <v>3214</v>
      </c>
    </row>
    <row r="594" spans="1:3">
      <c r="A594" s="5" t="s">
        <v>124</v>
      </c>
      <c r="B594" t="s">
        <v>896</v>
      </c>
      <c r="C594" t="s">
        <v>896</v>
      </c>
    </row>
    <row r="595" spans="1:3">
      <c r="A595" s="5" t="s">
        <v>124</v>
      </c>
      <c r="B595" t="s">
        <v>581</v>
      </c>
      <c r="C595" t="s">
        <v>581</v>
      </c>
    </row>
    <row r="596" spans="1:3">
      <c r="A596" s="5" t="s">
        <v>124</v>
      </c>
      <c r="B596" t="s">
        <v>1247</v>
      </c>
      <c r="C596" t="s">
        <v>1247</v>
      </c>
    </row>
    <row r="597" spans="1:3">
      <c r="A597" s="5" t="s">
        <v>124</v>
      </c>
      <c r="B597" t="s">
        <v>3173</v>
      </c>
      <c r="C597" t="s">
        <v>3173</v>
      </c>
    </row>
    <row r="598" spans="1:3">
      <c r="A598" s="5" t="s">
        <v>124</v>
      </c>
      <c r="B598" t="s">
        <v>2663</v>
      </c>
      <c r="C598" t="s">
        <v>2663</v>
      </c>
    </row>
    <row r="599" spans="1:3">
      <c r="A599" s="5" t="s">
        <v>124</v>
      </c>
      <c r="B599" t="s">
        <v>1054</v>
      </c>
      <c r="C599" t="s">
        <v>1054</v>
      </c>
    </row>
    <row r="600" spans="1:3">
      <c r="A600" s="5" t="s">
        <v>124</v>
      </c>
      <c r="B600" t="s">
        <v>3089</v>
      </c>
      <c r="C600" t="s">
        <v>3089</v>
      </c>
    </row>
    <row r="601" spans="1:3">
      <c r="A601" s="5" t="s">
        <v>124</v>
      </c>
      <c r="B601" t="s">
        <v>667</v>
      </c>
      <c r="C601" t="s">
        <v>667</v>
      </c>
    </row>
    <row r="602" spans="1:3">
      <c r="A602" s="5" t="s">
        <v>115</v>
      </c>
      <c r="B602" t="s">
        <v>667</v>
      </c>
      <c r="C602" t="s">
        <v>667</v>
      </c>
    </row>
    <row r="603" spans="1:3">
      <c r="A603" s="5" t="s">
        <v>115</v>
      </c>
      <c r="B603" t="s">
        <v>2290</v>
      </c>
      <c r="C603" t="s">
        <v>2290</v>
      </c>
    </row>
    <row r="604" spans="1:3">
      <c r="A604" s="5" t="s">
        <v>124</v>
      </c>
      <c r="B604" t="s">
        <v>724</v>
      </c>
      <c r="C604" t="s">
        <v>724</v>
      </c>
    </row>
    <row r="605" spans="1:3">
      <c r="A605" s="5" t="s">
        <v>124</v>
      </c>
      <c r="B605" t="s">
        <v>1401</v>
      </c>
      <c r="C605" t="s">
        <v>1401</v>
      </c>
    </row>
    <row r="606" spans="1:3">
      <c r="A606" s="5" t="s">
        <v>124</v>
      </c>
      <c r="B606" t="s">
        <v>1401</v>
      </c>
      <c r="C606" t="s">
        <v>1401</v>
      </c>
    </row>
    <row r="607" spans="1:3">
      <c r="A607" s="5" t="s">
        <v>124</v>
      </c>
      <c r="B607" t="s">
        <v>724</v>
      </c>
      <c r="C607" t="s">
        <v>724</v>
      </c>
    </row>
    <row r="608" spans="1:3">
      <c r="A608" s="5" t="s">
        <v>124</v>
      </c>
      <c r="B608" t="s">
        <v>1401</v>
      </c>
      <c r="C608" t="s">
        <v>1401</v>
      </c>
    </row>
    <row r="609" spans="1:3">
      <c r="A609" s="5" t="s">
        <v>115</v>
      </c>
      <c r="B609" t="s">
        <v>724</v>
      </c>
      <c r="C609" t="s">
        <v>724</v>
      </c>
    </row>
    <row r="610" spans="1:3">
      <c r="A610" s="5" t="s">
        <v>115</v>
      </c>
      <c r="B610" t="s">
        <v>1401</v>
      </c>
      <c r="C610" t="s">
        <v>1401</v>
      </c>
    </row>
    <row r="611" spans="1:3">
      <c r="A611" s="5" t="s">
        <v>124</v>
      </c>
      <c r="B611" t="s">
        <v>1707</v>
      </c>
      <c r="C611" t="s">
        <v>1707</v>
      </c>
    </row>
    <row r="612" spans="1:3">
      <c r="A612" s="5" t="s">
        <v>124</v>
      </c>
      <c r="B612" t="s">
        <v>1984</v>
      </c>
      <c r="C612" t="s">
        <v>1984</v>
      </c>
    </row>
    <row r="613" spans="1:3">
      <c r="A613" s="5" t="s">
        <v>124</v>
      </c>
      <c r="B613" t="s">
        <v>2159</v>
      </c>
      <c r="C613" t="s">
        <v>2159</v>
      </c>
    </row>
    <row r="614" spans="1:3">
      <c r="A614" s="5" t="s">
        <v>124</v>
      </c>
      <c r="B614" t="s">
        <v>2708</v>
      </c>
      <c r="C614" t="s">
        <v>2708</v>
      </c>
    </row>
    <row r="615" spans="1:3">
      <c r="A615" s="5" t="s">
        <v>124</v>
      </c>
      <c r="B615" t="s">
        <v>417</v>
      </c>
      <c r="C615" t="s">
        <v>417</v>
      </c>
    </row>
    <row r="616" spans="1:3">
      <c r="A616" s="5" t="s">
        <v>124</v>
      </c>
      <c r="B616" t="s">
        <v>1662</v>
      </c>
      <c r="C616" t="s">
        <v>1662</v>
      </c>
    </row>
    <row r="617" spans="1:3">
      <c r="A617" s="5" t="s">
        <v>124</v>
      </c>
      <c r="B617" t="s">
        <v>2940</v>
      </c>
      <c r="C617" t="s">
        <v>2940</v>
      </c>
    </row>
    <row r="618" spans="1:3">
      <c r="A618" s="5" t="s">
        <v>124</v>
      </c>
      <c r="B618" t="s">
        <v>990</v>
      </c>
      <c r="C618" t="s">
        <v>990</v>
      </c>
    </row>
    <row r="619" spans="1:3">
      <c r="A619" s="5" t="s">
        <v>124</v>
      </c>
      <c r="B619" t="s">
        <v>825</v>
      </c>
      <c r="C619" t="s">
        <v>825</v>
      </c>
    </row>
    <row r="620" spans="1:3">
      <c r="A620" s="5" t="s">
        <v>115</v>
      </c>
      <c r="B620" t="s">
        <v>2611</v>
      </c>
      <c r="C620" t="s">
        <v>2611</v>
      </c>
    </row>
    <row r="621" spans="1:3">
      <c r="A621" s="5" t="s">
        <v>124</v>
      </c>
      <c r="B621" t="s">
        <v>2737</v>
      </c>
      <c r="C621" t="s">
        <v>2737</v>
      </c>
    </row>
    <row r="622" spans="1:3">
      <c r="A622" s="5" t="s">
        <v>124</v>
      </c>
      <c r="B622" t="s">
        <v>3247</v>
      </c>
      <c r="C622" t="s">
        <v>3247</v>
      </c>
    </row>
    <row r="623" spans="1:3">
      <c r="A623" s="5" t="s">
        <v>115</v>
      </c>
      <c r="B623" t="s">
        <v>1114</v>
      </c>
      <c r="C623" t="s">
        <v>1114</v>
      </c>
    </row>
    <row r="624" spans="1:3">
      <c r="A624" s="5" t="s">
        <v>115</v>
      </c>
      <c r="B624" t="s">
        <v>2541</v>
      </c>
      <c r="C624" t="s">
        <v>2541</v>
      </c>
    </row>
    <row r="625" spans="1:3">
      <c r="A625" s="5" t="s">
        <v>124</v>
      </c>
      <c r="B625" t="s">
        <v>2758</v>
      </c>
      <c r="C625" t="s">
        <v>2758</v>
      </c>
    </row>
    <row r="626" spans="1:3">
      <c r="A626" s="5" t="s">
        <v>124</v>
      </c>
      <c r="B626" t="s">
        <v>3108</v>
      </c>
      <c r="C626" t="s">
        <v>3108</v>
      </c>
    </row>
    <row r="627" spans="1:3">
      <c r="A627" s="5" t="s">
        <v>124</v>
      </c>
      <c r="B627" t="s">
        <v>533</v>
      </c>
      <c r="C627" t="s">
        <v>533</v>
      </c>
    </row>
    <row r="628" spans="1:3">
      <c r="A628" s="5" t="s">
        <v>115</v>
      </c>
      <c r="B628" t="s">
        <v>533</v>
      </c>
      <c r="C628" t="s">
        <v>533</v>
      </c>
    </row>
    <row r="629" spans="1:3">
      <c r="A629" s="5" t="s">
        <v>124</v>
      </c>
      <c r="B629" t="s">
        <v>2237</v>
      </c>
      <c r="C629" t="s">
        <v>2237</v>
      </c>
    </row>
    <row r="630" spans="1:3">
      <c r="A630" s="5" t="s">
        <v>124</v>
      </c>
      <c r="B630" t="s">
        <v>1651</v>
      </c>
      <c r="C630" t="s">
        <v>1651</v>
      </c>
    </row>
    <row r="631" spans="1:3">
      <c r="A631" s="5" t="s">
        <v>115</v>
      </c>
      <c r="B631" t="s">
        <v>2875</v>
      </c>
      <c r="C631" t="s">
        <v>2875</v>
      </c>
    </row>
    <row r="632" spans="1:3">
      <c r="A632" s="5" t="s">
        <v>115</v>
      </c>
      <c r="B632" t="s">
        <v>2332</v>
      </c>
      <c r="C632" t="s">
        <v>2332</v>
      </c>
    </row>
    <row r="633" spans="1:3">
      <c r="A633" s="5" t="s">
        <v>124</v>
      </c>
      <c r="B633" t="s">
        <v>2378</v>
      </c>
      <c r="C633" t="s">
        <v>2378</v>
      </c>
    </row>
    <row r="634" spans="1:3">
      <c r="A634" s="5" t="s">
        <v>124</v>
      </c>
      <c r="B634" t="s">
        <v>1528</v>
      </c>
      <c r="C634" t="s">
        <v>1528</v>
      </c>
    </row>
    <row r="635" spans="1:3">
      <c r="A635" s="5" t="s">
        <v>115</v>
      </c>
      <c r="B635" t="s">
        <v>3261</v>
      </c>
      <c r="C635" s="5" t="s">
        <v>3512</v>
      </c>
    </row>
    <row r="636" spans="1:3">
      <c r="A636" s="5" t="s">
        <v>115</v>
      </c>
      <c r="B636" t="s">
        <v>1010</v>
      </c>
      <c r="C636" s="5" t="s">
        <v>3512</v>
      </c>
    </row>
    <row r="637" spans="1:3">
      <c r="A637" s="5" t="s">
        <v>124</v>
      </c>
      <c r="B637" t="s">
        <v>730</v>
      </c>
      <c r="C637" s="5" t="s">
        <v>3512</v>
      </c>
    </row>
    <row r="638" spans="1:3">
      <c r="A638" s="5" t="s">
        <v>115</v>
      </c>
      <c r="B638" t="s">
        <v>2775</v>
      </c>
      <c r="C638" s="5" t="s">
        <v>3512</v>
      </c>
    </row>
    <row r="639" spans="1:3">
      <c r="A639" s="5" t="s">
        <v>115</v>
      </c>
      <c r="B639" t="s">
        <v>2652</v>
      </c>
      <c r="C639" s="5" t="s">
        <v>3512</v>
      </c>
    </row>
    <row r="640" spans="1:3">
      <c r="A640" s="5" t="s">
        <v>124</v>
      </c>
      <c r="B640" t="s">
        <v>2827</v>
      </c>
      <c r="C640" s="5" t="s">
        <v>3512</v>
      </c>
    </row>
    <row r="641" spans="1:3">
      <c r="A641" s="5" t="s">
        <v>124</v>
      </c>
      <c r="B641" t="s">
        <v>3099</v>
      </c>
      <c r="C641" s="5" t="s">
        <v>3512</v>
      </c>
    </row>
    <row r="642" spans="1:3">
      <c r="A642" s="5" t="s">
        <v>115</v>
      </c>
      <c r="B642" t="s">
        <v>1359</v>
      </c>
      <c r="C642" s="5" t="s">
        <v>3512</v>
      </c>
    </row>
    <row r="643" spans="1:3">
      <c r="A643" s="5" t="s">
        <v>115</v>
      </c>
      <c r="B643" t="s">
        <v>1356</v>
      </c>
      <c r="C643" s="5" t="s">
        <v>3512</v>
      </c>
    </row>
    <row r="644" spans="1:3">
      <c r="A644" s="5" t="s">
        <v>124</v>
      </c>
      <c r="B644" t="s">
        <v>2271</v>
      </c>
      <c r="C644" s="5" t="s">
        <v>3512</v>
      </c>
    </row>
    <row r="645" spans="1:3">
      <c r="A645" s="5" t="s">
        <v>124</v>
      </c>
      <c r="B645" t="s">
        <v>332</v>
      </c>
      <c r="C645" s="5" t="s">
        <v>3512</v>
      </c>
    </row>
    <row r="646" spans="1:3">
      <c r="A646" s="5" t="s">
        <v>124</v>
      </c>
      <c r="B646" t="s">
        <v>321</v>
      </c>
      <c r="C646" s="5" t="s">
        <v>3512</v>
      </c>
    </row>
    <row r="647" spans="1:3">
      <c r="A647" s="5" t="s">
        <v>124</v>
      </c>
      <c r="B647" t="s">
        <v>332</v>
      </c>
      <c r="C647" s="5" t="s">
        <v>3512</v>
      </c>
    </row>
    <row r="648" spans="1:3">
      <c r="A648" s="5" t="s">
        <v>124</v>
      </c>
      <c r="B648" t="s">
        <v>332</v>
      </c>
      <c r="C648" s="5" t="s">
        <v>3512</v>
      </c>
    </row>
    <row r="649" spans="1:3">
      <c r="A649" s="5" t="s">
        <v>115</v>
      </c>
      <c r="B649" t="s">
        <v>1143</v>
      </c>
      <c r="C649" s="5" t="s">
        <v>3512</v>
      </c>
    </row>
    <row r="650" spans="1:3">
      <c r="A650" s="5" t="s">
        <v>115</v>
      </c>
      <c r="B650" t="s">
        <v>1143</v>
      </c>
      <c r="C650" s="5" t="s">
        <v>3512</v>
      </c>
    </row>
    <row r="651" spans="1:3">
      <c r="A651" s="5" t="s">
        <v>115</v>
      </c>
      <c r="B651" t="s">
        <v>332</v>
      </c>
      <c r="C651" s="5" t="s">
        <v>3512</v>
      </c>
    </row>
    <row r="652" spans="1:3">
      <c r="A652" s="5" t="s">
        <v>115</v>
      </c>
      <c r="B652" t="s">
        <v>2874</v>
      </c>
      <c r="C652" s="5" t="s">
        <v>3512</v>
      </c>
    </row>
    <row r="653" spans="1:3">
      <c r="A653" s="5" t="s">
        <v>115</v>
      </c>
      <c r="B653" t="s">
        <v>1172</v>
      </c>
      <c r="C653" s="5" t="s">
        <v>3512</v>
      </c>
    </row>
    <row r="654" spans="1:3">
      <c r="A654" s="5" t="s">
        <v>124</v>
      </c>
      <c r="B654" t="s">
        <v>1430</v>
      </c>
      <c r="C654" s="5" t="s">
        <v>3512</v>
      </c>
    </row>
    <row r="655" spans="1:3">
      <c r="A655" s="5" t="s">
        <v>115</v>
      </c>
      <c r="B655" t="s">
        <v>1430</v>
      </c>
      <c r="C655" s="5" t="s">
        <v>3512</v>
      </c>
    </row>
    <row r="656" spans="1:3">
      <c r="A656" s="5" t="s">
        <v>124</v>
      </c>
      <c r="B656" t="s">
        <v>1334</v>
      </c>
      <c r="C656" s="5" t="s">
        <v>3512</v>
      </c>
    </row>
    <row r="657" spans="1:3">
      <c r="A657" s="5" t="s">
        <v>124</v>
      </c>
      <c r="B657" t="s">
        <v>3023</v>
      </c>
      <c r="C657" s="5" t="s">
        <v>3512</v>
      </c>
    </row>
    <row r="658" spans="1:3">
      <c r="A658" s="5" t="s">
        <v>115</v>
      </c>
      <c r="B658" t="s">
        <v>3442</v>
      </c>
      <c r="C658" s="5" t="s">
        <v>3512</v>
      </c>
    </row>
    <row r="659" spans="1:3">
      <c r="A659" s="5" t="s">
        <v>115</v>
      </c>
      <c r="B659" t="s">
        <v>1009</v>
      </c>
      <c r="C659" s="5" t="s">
        <v>3512</v>
      </c>
    </row>
    <row r="660" spans="1:3">
      <c r="A660" s="5" t="s">
        <v>124</v>
      </c>
      <c r="B660" t="s">
        <v>1762</v>
      </c>
      <c r="C660" s="5" t="s">
        <v>3512</v>
      </c>
    </row>
    <row r="661" spans="1:3">
      <c r="A661" s="5" t="s">
        <v>115</v>
      </c>
      <c r="B661" t="s">
        <v>2346</v>
      </c>
      <c r="C661" t="s">
        <v>2346</v>
      </c>
    </row>
    <row r="662" spans="1:3">
      <c r="A662" s="5" t="s">
        <v>115</v>
      </c>
      <c r="B662" t="s">
        <v>1438</v>
      </c>
      <c r="C662" t="s">
        <v>1438</v>
      </c>
    </row>
    <row r="663" spans="1:3">
      <c r="A663" s="5" t="s">
        <v>115</v>
      </c>
      <c r="B663" t="s">
        <v>1907</v>
      </c>
      <c r="C663" t="s">
        <v>1907</v>
      </c>
    </row>
    <row r="664" spans="1:3">
      <c r="A664" s="5" t="s">
        <v>124</v>
      </c>
      <c r="B664" t="s">
        <v>1220</v>
      </c>
      <c r="C664" t="s">
        <v>1220</v>
      </c>
    </row>
    <row r="665" spans="1:3">
      <c r="A665" s="5" t="s">
        <v>124</v>
      </c>
      <c r="B665" t="s">
        <v>1649</v>
      </c>
      <c r="C665" t="s">
        <v>1649</v>
      </c>
    </row>
    <row r="666" spans="1:3">
      <c r="A666" s="5" t="s">
        <v>124</v>
      </c>
      <c r="B666" t="s">
        <v>2429</v>
      </c>
      <c r="C666" t="s">
        <v>2429</v>
      </c>
    </row>
    <row r="667" spans="1:3">
      <c r="A667" s="5" t="s">
        <v>124</v>
      </c>
      <c r="B667" t="s">
        <v>2321</v>
      </c>
      <c r="C667" t="s">
        <v>2321</v>
      </c>
    </row>
    <row r="668" spans="1:3">
      <c r="A668" s="5" t="s">
        <v>124</v>
      </c>
      <c r="B668" t="s">
        <v>862</v>
      </c>
      <c r="C668" t="s">
        <v>862</v>
      </c>
    </row>
    <row r="669" spans="1:3">
      <c r="A669" s="5" t="s">
        <v>124</v>
      </c>
      <c r="B669" t="s">
        <v>2440</v>
      </c>
      <c r="C669" t="s">
        <v>2440</v>
      </c>
    </row>
    <row r="670" spans="1:3">
      <c r="A670" s="5" t="s">
        <v>124</v>
      </c>
      <c r="B670" t="s">
        <v>1028</v>
      </c>
      <c r="C670" t="s">
        <v>1028</v>
      </c>
    </row>
    <row r="671" spans="1:3">
      <c r="A671" s="5" t="s">
        <v>124</v>
      </c>
      <c r="B671" t="s">
        <v>3092</v>
      </c>
      <c r="C671" t="s">
        <v>3092</v>
      </c>
    </row>
    <row r="672" spans="1:3">
      <c r="A672" s="5" t="s">
        <v>124</v>
      </c>
      <c r="B672" t="s">
        <v>206</v>
      </c>
      <c r="C672" t="s">
        <v>206</v>
      </c>
    </row>
    <row r="673" spans="1:3">
      <c r="A673" s="5" t="s">
        <v>124</v>
      </c>
      <c r="B673" t="s">
        <v>1730</v>
      </c>
      <c r="C673" t="s">
        <v>1730</v>
      </c>
    </row>
    <row r="674" spans="1:3">
      <c r="A674" s="5" t="s">
        <v>124</v>
      </c>
      <c r="B674" t="s">
        <v>371</v>
      </c>
      <c r="C674" t="s">
        <v>371</v>
      </c>
    </row>
    <row r="675" spans="1:3">
      <c r="A675" s="5" t="s">
        <v>124</v>
      </c>
      <c r="B675" t="s">
        <v>2147</v>
      </c>
      <c r="C675" t="s">
        <v>2147</v>
      </c>
    </row>
    <row r="676" spans="1:3">
      <c r="A676" s="5" t="s">
        <v>124</v>
      </c>
      <c r="B676" t="s">
        <v>1548</v>
      </c>
      <c r="C676" t="s">
        <v>1548</v>
      </c>
    </row>
    <row r="677" spans="1:3">
      <c r="A677" s="5" t="s">
        <v>124</v>
      </c>
      <c r="B677" t="s">
        <v>1841</v>
      </c>
      <c r="C677" t="s">
        <v>1841</v>
      </c>
    </row>
    <row r="678" spans="1:3">
      <c r="A678" s="5" t="s">
        <v>124</v>
      </c>
      <c r="B678" t="s">
        <v>158</v>
      </c>
      <c r="C678" t="s">
        <v>158</v>
      </c>
    </row>
    <row r="679" spans="1:3">
      <c r="A679" s="5" t="s">
        <v>124</v>
      </c>
      <c r="B679" t="s">
        <v>2033</v>
      </c>
      <c r="C679" t="s">
        <v>2033</v>
      </c>
    </row>
    <row r="680" spans="1:3">
      <c r="A680" s="5" t="s">
        <v>124</v>
      </c>
      <c r="B680" t="s">
        <v>550</v>
      </c>
      <c r="C680" t="s">
        <v>550</v>
      </c>
    </row>
    <row r="681" spans="1:3">
      <c r="A681" s="5" t="s">
        <v>124</v>
      </c>
      <c r="B681" t="s">
        <v>2800</v>
      </c>
      <c r="C681" t="s">
        <v>2800</v>
      </c>
    </row>
    <row r="682" spans="1:3">
      <c r="A682" s="5" t="s">
        <v>124</v>
      </c>
      <c r="B682" t="s">
        <v>2589</v>
      </c>
      <c r="C682" t="s">
        <v>2589</v>
      </c>
    </row>
    <row r="683" spans="1:3">
      <c r="A683" s="5" t="s">
        <v>124</v>
      </c>
      <c r="B683" t="s">
        <v>851</v>
      </c>
      <c r="C683" t="s">
        <v>851</v>
      </c>
    </row>
    <row r="684" spans="1:3">
      <c r="A684" s="5" t="s">
        <v>124</v>
      </c>
      <c r="B684" t="s">
        <v>2380</v>
      </c>
      <c r="C684" t="s">
        <v>2380</v>
      </c>
    </row>
    <row r="685" spans="1:3">
      <c r="A685" s="5" t="s">
        <v>124</v>
      </c>
      <c r="B685" t="s">
        <v>1444</v>
      </c>
      <c r="C685" t="s">
        <v>1444</v>
      </c>
    </row>
    <row r="686" spans="1:3">
      <c r="A686" s="5" t="s">
        <v>124</v>
      </c>
      <c r="B686" t="s">
        <v>1699</v>
      </c>
      <c r="C686" t="s">
        <v>1699</v>
      </c>
    </row>
    <row r="687" spans="1:3">
      <c r="A687" s="5" t="s">
        <v>124</v>
      </c>
      <c r="B687" t="s">
        <v>2216</v>
      </c>
      <c r="C687" t="s">
        <v>172</v>
      </c>
    </row>
    <row r="688" spans="1:3">
      <c r="A688" s="5" t="s">
        <v>124</v>
      </c>
      <c r="B688" t="s">
        <v>1526</v>
      </c>
      <c r="C688" t="s">
        <v>172</v>
      </c>
    </row>
    <row r="689" spans="1:3">
      <c r="A689" s="5" t="s">
        <v>124</v>
      </c>
      <c r="B689" t="s">
        <v>1954</v>
      </c>
      <c r="C689" t="s">
        <v>172</v>
      </c>
    </row>
    <row r="690" spans="1:3">
      <c r="A690" s="5" t="s">
        <v>124</v>
      </c>
      <c r="B690" t="s">
        <v>3029</v>
      </c>
      <c r="C690" s="5" t="s">
        <v>645</v>
      </c>
    </row>
    <row r="691" spans="1:3">
      <c r="A691" s="5" t="s">
        <v>115</v>
      </c>
      <c r="B691" t="s">
        <v>2540</v>
      </c>
      <c r="C691" t="s">
        <v>172</v>
      </c>
    </row>
    <row r="692" spans="1:3">
      <c r="A692" s="5" t="s">
        <v>124</v>
      </c>
      <c r="B692" t="s">
        <v>834</v>
      </c>
      <c r="C692" t="s">
        <v>172</v>
      </c>
    </row>
    <row r="693" spans="1:3">
      <c r="A693" s="5" t="s">
        <v>124</v>
      </c>
      <c r="B693" t="s">
        <v>834</v>
      </c>
      <c r="C693" t="s">
        <v>172</v>
      </c>
    </row>
    <row r="694" spans="1:3">
      <c r="A694" s="5" t="s">
        <v>115</v>
      </c>
      <c r="B694" t="s">
        <v>834</v>
      </c>
      <c r="C694" t="s">
        <v>172</v>
      </c>
    </row>
    <row r="695" spans="1:3">
      <c r="A695" s="5" t="s">
        <v>115</v>
      </c>
      <c r="B695" t="s">
        <v>834</v>
      </c>
      <c r="C695" t="s">
        <v>172</v>
      </c>
    </row>
    <row r="696" spans="1:3">
      <c r="A696" s="5" t="s">
        <v>115</v>
      </c>
      <c r="B696" t="s">
        <v>834</v>
      </c>
      <c r="C696" t="s">
        <v>172</v>
      </c>
    </row>
    <row r="697" spans="1:3">
      <c r="A697" s="5" t="s">
        <v>115</v>
      </c>
      <c r="B697" t="s">
        <v>3443</v>
      </c>
      <c r="C697" t="s">
        <v>172</v>
      </c>
    </row>
    <row r="698" spans="1:3">
      <c r="A698" s="5" t="s">
        <v>115</v>
      </c>
      <c r="B698" t="s">
        <v>1871</v>
      </c>
      <c r="C698" t="s">
        <v>172</v>
      </c>
    </row>
    <row r="699" spans="1:3">
      <c r="A699" s="5" t="s">
        <v>115</v>
      </c>
      <c r="B699" t="s">
        <v>2142</v>
      </c>
      <c r="C699" t="s">
        <v>172</v>
      </c>
    </row>
    <row r="700" spans="1:3">
      <c r="A700" s="5" t="s">
        <v>115</v>
      </c>
      <c r="B700" t="s">
        <v>1191</v>
      </c>
      <c r="C700" t="s">
        <v>172</v>
      </c>
    </row>
    <row r="701" spans="1:3">
      <c r="A701" s="5" t="s">
        <v>115</v>
      </c>
      <c r="B701" t="s">
        <v>2671</v>
      </c>
      <c r="C701" t="s">
        <v>172</v>
      </c>
    </row>
    <row r="702" spans="1:3">
      <c r="A702" s="5" t="s">
        <v>115</v>
      </c>
      <c r="B702" t="s">
        <v>1683</v>
      </c>
      <c r="C702" t="s">
        <v>172</v>
      </c>
    </row>
    <row r="703" spans="1:3">
      <c r="A703" s="5" t="s">
        <v>115</v>
      </c>
      <c r="B703" t="s">
        <v>1171</v>
      </c>
      <c r="C703" t="s">
        <v>172</v>
      </c>
    </row>
    <row r="704" spans="1:3">
      <c r="A704" s="5" t="s">
        <v>115</v>
      </c>
      <c r="B704" t="s">
        <v>1132</v>
      </c>
      <c r="C704" s="5" t="s">
        <v>645</v>
      </c>
    </row>
    <row r="705" spans="1:3">
      <c r="A705" s="5" t="s">
        <v>124</v>
      </c>
      <c r="B705" t="s">
        <v>172</v>
      </c>
      <c r="C705" t="s">
        <v>172</v>
      </c>
    </row>
    <row r="706" spans="1:3">
      <c r="A706" s="5" t="s">
        <v>124</v>
      </c>
      <c r="B706" t="s">
        <v>192</v>
      </c>
      <c r="C706" t="s">
        <v>172</v>
      </c>
    </row>
    <row r="707" spans="1:3">
      <c r="A707" s="5" t="s">
        <v>124</v>
      </c>
      <c r="B707" t="s">
        <v>192</v>
      </c>
      <c r="C707" t="s">
        <v>172</v>
      </c>
    </row>
    <row r="708" spans="1:3">
      <c r="A708" s="5" t="s">
        <v>124</v>
      </c>
      <c r="B708" t="s">
        <v>192</v>
      </c>
      <c r="C708" t="s">
        <v>172</v>
      </c>
    </row>
    <row r="709" spans="1:3">
      <c r="A709" s="5" t="s">
        <v>124</v>
      </c>
      <c r="B709" t="s">
        <v>192</v>
      </c>
      <c r="C709" t="s">
        <v>172</v>
      </c>
    </row>
    <row r="710" spans="1:3">
      <c r="A710" s="5" t="s">
        <v>124</v>
      </c>
      <c r="B710" t="s">
        <v>192</v>
      </c>
      <c r="C710" t="s">
        <v>172</v>
      </c>
    </row>
    <row r="711" spans="1:3">
      <c r="A711" s="5" t="s">
        <v>124</v>
      </c>
      <c r="B711" t="s">
        <v>172</v>
      </c>
      <c r="C711" t="s">
        <v>172</v>
      </c>
    </row>
    <row r="712" spans="1:3">
      <c r="A712" s="5" t="s">
        <v>124</v>
      </c>
      <c r="B712" t="s">
        <v>192</v>
      </c>
      <c r="C712" t="s">
        <v>172</v>
      </c>
    </row>
    <row r="713" spans="1:3">
      <c r="A713" s="5" t="s">
        <v>124</v>
      </c>
      <c r="B713" t="s">
        <v>172</v>
      </c>
      <c r="C713" t="s">
        <v>172</v>
      </c>
    </row>
    <row r="714" spans="1:3">
      <c r="A714" s="5" t="s">
        <v>124</v>
      </c>
      <c r="B714" t="s">
        <v>172</v>
      </c>
      <c r="C714" t="s">
        <v>172</v>
      </c>
    </row>
    <row r="715" spans="1:3">
      <c r="A715" s="5" t="s">
        <v>124</v>
      </c>
      <c r="B715" t="s">
        <v>192</v>
      </c>
      <c r="C715" t="s">
        <v>172</v>
      </c>
    </row>
    <row r="716" spans="1:3">
      <c r="A716" s="5" t="s">
        <v>124</v>
      </c>
      <c r="B716" t="s">
        <v>192</v>
      </c>
      <c r="C716" t="s">
        <v>172</v>
      </c>
    </row>
    <row r="717" spans="1:3">
      <c r="A717" s="5" t="s">
        <v>124</v>
      </c>
      <c r="B717" t="s">
        <v>645</v>
      </c>
      <c r="C717" t="s">
        <v>172</v>
      </c>
    </row>
    <row r="718" spans="1:3">
      <c r="A718" s="5" t="s">
        <v>124</v>
      </c>
      <c r="B718" t="s">
        <v>192</v>
      </c>
      <c r="C718" t="s">
        <v>172</v>
      </c>
    </row>
    <row r="719" spans="1:3">
      <c r="A719" s="5" t="s">
        <v>124</v>
      </c>
      <c r="B719" t="s">
        <v>192</v>
      </c>
      <c r="C719" t="s">
        <v>172</v>
      </c>
    </row>
    <row r="720" spans="1:3">
      <c r="A720" s="5" t="s">
        <v>124</v>
      </c>
      <c r="B720" t="s">
        <v>172</v>
      </c>
      <c r="C720" t="s">
        <v>172</v>
      </c>
    </row>
    <row r="721" spans="1:3">
      <c r="A721" s="5" t="s">
        <v>124</v>
      </c>
      <c r="B721" t="s">
        <v>192</v>
      </c>
      <c r="C721" t="s">
        <v>172</v>
      </c>
    </row>
    <row r="722" spans="1:3">
      <c r="A722" s="5" t="s">
        <v>124</v>
      </c>
      <c r="B722" t="s">
        <v>192</v>
      </c>
      <c r="C722" t="s">
        <v>172</v>
      </c>
    </row>
    <row r="723" spans="1:3">
      <c r="A723" s="5" t="s">
        <v>124</v>
      </c>
      <c r="B723" t="s">
        <v>172</v>
      </c>
      <c r="C723" t="s">
        <v>172</v>
      </c>
    </row>
    <row r="724" spans="1:3">
      <c r="A724" s="5" t="s">
        <v>124</v>
      </c>
      <c r="B724" t="s">
        <v>192</v>
      </c>
      <c r="C724" t="s">
        <v>172</v>
      </c>
    </row>
    <row r="725" spans="1:3">
      <c r="A725" s="5" t="s">
        <v>124</v>
      </c>
      <c r="B725" t="s">
        <v>192</v>
      </c>
      <c r="C725" t="s">
        <v>172</v>
      </c>
    </row>
    <row r="726" spans="1:3">
      <c r="A726" s="5" t="s">
        <v>124</v>
      </c>
      <c r="B726" t="s">
        <v>172</v>
      </c>
      <c r="C726" t="s">
        <v>172</v>
      </c>
    </row>
    <row r="727" spans="1:3">
      <c r="A727" s="5" t="s">
        <v>124</v>
      </c>
      <c r="B727" t="s">
        <v>192</v>
      </c>
      <c r="C727" t="s">
        <v>172</v>
      </c>
    </row>
    <row r="728" spans="1:3">
      <c r="A728" s="5" t="s">
        <v>124</v>
      </c>
      <c r="B728" t="s">
        <v>192</v>
      </c>
      <c r="C728" t="s">
        <v>172</v>
      </c>
    </row>
    <row r="729" spans="1:3">
      <c r="A729" s="5" t="s">
        <v>124</v>
      </c>
      <c r="B729" t="s">
        <v>192</v>
      </c>
      <c r="C729" t="s">
        <v>172</v>
      </c>
    </row>
    <row r="730" spans="1:3">
      <c r="A730" s="5" t="s">
        <v>124</v>
      </c>
      <c r="B730" t="s">
        <v>172</v>
      </c>
      <c r="C730" t="s">
        <v>172</v>
      </c>
    </row>
    <row r="731" spans="1:3">
      <c r="A731" s="5" t="s">
        <v>124</v>
      </c>
      <c r="B731" t="s">
        <v>192</v>
      </c>
      <c r="C731" t="s">
        <v>172</v>
      </c>
    </row>
    <row r="732" spans="1:3">
      <c r="A732" s="5" t="s">
        <v>124</v>
      </c>
      <c r="B732" t="s">
        <v>192</v>
      </c>
      <c r="C732" t="s">
        <v>172</v>
      </c>
    </row>
    <row r="733" spans="1:3">
      <c r="A733" s="5" t="s">
        <v>124</v>
      </c>
      <c r="B733" t="s">
        <v>192</v>
      </c>
      <c r="C733" t="s">
        <v>172</v>
      </c>
    </row>
    <row r="734" spans="1:3">
      <c r="A734" s="5" t="s">
        <v>124</v>
      </c>
      <c r="B734" t="s">
        <v>192</v>
      </c>
      <c r="C734" t="s">
        <v>172</v>
      </c>
    </row>
    <row r="735" spans="1:3">
      <c r="A735" s="5" t="s">
        <v>124</v>
      </c>
      <c r="B735" t="s">
        <v>172</v>
      </c>
      <c r="C735" t="s">
        <v>172</v>
      </c>
    </row>
    <row r="736" spans="1:3">
      <c r="A736" s="5" t="s">
        <v>124</v>
      </c>
      <c r="B736" t="s">
        <v>645</v>
      </c>
      <c r="C736" t="s">
        <v>172</v>
      </c>
    </row>
    <row r="737" spans="1:3">
      <c r="A737" s="5" t="s">
        <v>124</v>
      </c>
      <c r="B737" t="s">
        <v>645</v>
      </c>
      <c r="C737" t="s">
        <v>172</v>
      </c>
    </row>
    <row r="738" spans="1:3">
      <c r="A738" s="5" t="s">
        <v>124</v>
      </c>
      <c r="B738" t="s">
        <v>172</v>
      </c>
      <c r="C738" t="s">
        <v>172</v>
      </c>
    </row>
    <row r="739" spans="1:3">
      <c r="A739" s="5" t="s">
        <v>124</v>
      </c>
      <c r="B739" t="s">
        <v>172</v>
      </c>
      <c r="C739" t="s">
        <v>172</v>
      </c>
    </row>
    <row r="740" spans="1:3">
      <c r="A740" s="5" t="s">
        <v>124</v>
      </c>
      <c r="B740" t="s">
        <v>192</v>
      </c>
      <c r="C740" t="s">
        <v>172</v>
      </c>
    </row>
    <row r="741" spans="1:3">
      <c r="A741" s="5" t="s">
        <v>124</v>
      </c>
      <c r="B741" t="s">
        <v>172</v>
      </c>
      <c r="C741" t="s">
        <v>172</v>
      </c>
    </row>
    <row r="742" spans="1:3">
      <c r="A742" s="5" t="s">
        <v>124</v>
      </c>
      <c r="B742" t="s">
        <v>192</v>
      </c>
      <c r="C742" t="s">
        <v>172</v>
      </c>
    </row>
    <row r="743" spans="1:3">
      <c r="A743" s="5" t="s">
        <v>124</v>
      </c>
      <c r="B743" t="s">
        <v>172</v>
      </c>
      <c r="C743" t="s">
        <v>172</v>
      </c>
    </row>
    <row r="744" spans="1:3">
      <c r="A744" s="5" t="s">
        <v>124</v>
      </c>
      <c r="B744" t="s">
        <v>192</v>
      </c>
      <c r="C744" t="s">
        <v>172</v>
      </c>
    </row>
    <row r="745" spans="1:3">
      <c r="A745" s="5" t="s">
        <v>124</v>
      </c>
      <c r="B745" t="s">
        <v>172</v>
      </c>
      <c r="C745" t="s">
        <v>172</v>
      </c>
    </row>
    <row r="746" spans="1:3">
      <c r="A746" s="5" t="s">
        <v>124</v>
      </c>
      <c r="B746" t="s">
        <v>172</v>
      </c>
      <c r="C746" t="s">
        <v>172</v>
      </c>
    </row>
    <row r="747" spans="1:3">
      <c r="A747" s="5" t="s">
        <v>124</v>
      </c>
      <c r="B747" t="s">
        <v>192</v>
      </c>
      <c r="C747" t="s">
        <v>172</v>
      </c>
    </row>
    <row r="748" spans="1:3">
      <c r="A748" s="5" t="s">
        <v>115</v>
      </c>
      <c r="B748" t="s">
        <v>172</v>
      </c>
      <c r="C748" t="s">
        <v>172</v>
      </c>
    </row>
    <row r="749" spans="1:3">
      <c r="A749" s="5" t="s">
        <v>115</v>
      </c>
      <c r="B749" t="s">
        <v>192</v>
      </c>
      <c r="C749" t="s">
        <v>172</v>
      </c>
    </row>
    <row r="750" spans="1:3">
      <c r="A750" s="5" t="s">
        <v>115</v>
      </c>
      <c r="B750" t="s">
        <v>172</v>
      </c>
      <c r="C750" t="s">
        <v>172</v>
      </c>
    </row>
    <row r="751" spans="1:3">
      <c r="A751" s="5" t="s">
        <v>115</v>
      </c>
      <c r="B751" t="s">
        <v>192</v>
      </c>
      <c r="C751" t="s">
        <v>172</v>
      </c>
    </row>
    <row r="752" spans="1:3">
      <c r="A752" s="5" t="s">
        <v>115</v>
      </c>
      <c r="B752" t="s">
        <v>192</v>
      </c>
      <c r="C752" t="s">
        <v>172</v>
      </c>
    </row>
    <row r="753" spans="1:3">
      <c r="A753" s="5" t="s">
        <v>115</v>
      </c>
      <c r="B753" t="s">
        <v>192</v>
      </c>
      <c r="C753" t="s">
        <v>172</v>
      </c>
    </row>
    <row r="754" spans="1:3">
      <c r="A754" s="5" t="s">
        <v>115</v>
      </c>
      <c r="B754" t="s">
        <v>172</v>
      </c>
      <c r="C754" t="s">
        <v>172</v>
      </c>
    </row>
    <row r="755" spans="1:3">
      <c r="A755" s="5" t="s">
        <v>115</v>
      </c>
      <c r="B755" t="s">
        <v>192</v>
      </c>
      <c r="C755" t="s">
        <v>172</v>
      </c>
    </row>
    <row r="756" spans="1:3">
      <c r="A756" s="5" t="s">
        <v>115</v>
      </c>
      <c r="B756" t="s">
        <v>172</v>
      </c>
      <c r="C756" t="s">
        <v>172</v>
      </c>
    </row>
    <row r="757" spans="1:3">
      <c r="A757" s="5" t="s">
        <v>115</v>
      </c>
      <c r="B757" t="s">
        <v>192</v>
      </c>
      <c r="C757" t="s">
        <v>172</v>
      </c>
    </row>
    <row r="758" spans="1:3">
      <c r="A758" s="5" t="s">
        <v>115</v>
      </c>
      <c r="B758" t="s">
        <v>645</v>
      </c>
      <c r="C758" t="s">
        <v>172</v>
      </c>
    </row>
    <row r="759" spans="1:3">
      <c r="A759" s="5" t="s">
        <v>115</v>
      </c>
      <c r="B759" t="s">
        <v>192</v>
      </c>
      <c r="C759" t="s">
        <v>172</v>
      </c>
    </row>
    <row r="760" spans="1:3">
      <c r="A760" s="5" t="s">
        <v>115</v>
      </c>
      <c r="B760" t="s">
        <v>192</v>
      </c>
      <c r="C760" t="s">
        <v>172</v>
      </c>
    </row>
    <row r="761" spans="1:3">
      <c r="A761" s="5" t="s">
        <v>124</v>
      </c>
      <c r="B761" t="s">
        <v>1517</v>
      </c>
      <c r="C761" t="s">
        <v>172</v>
      </c>
    </row>
    <row r="762" spans="1:3">
      <c r="A762" s="5" t="s">
        <v>124</v>
      </c>
      <c r="B762" t="s">
        <v>1517</v>
      </c>
      <c r="C762" t="s">
        <v>172</v>
      </c>
    </row>
    <row r="763" spans="1:3">
      <c r="A763" s="5" t="s">
        <v>124</v>
      </c>
      <c r="B763" t="s">
        <v>1517</v>
      </c>
      <c r="C763" t="s">
        <v>172</v>
      </c>
    </row>
    <row r="764" spans="1:3">
      <c r="A764" s="5" t="s">
        <v>124</v>
      </c>
      <c r="B764" t="s">
        <v>2228</v>
      </c>
      <c r="C764" t="s">
        <v>172</v>
      </c>
    </row>
    <row r="765" spans="1:3">
      <c r="A765" s="5" t="s">
        <v>124</v>
      </c>
      <c r="B765" t="s">
        <v>1517</v>
      </c>
      <c r="C765" t="s">
        <v>172</v>
      </c>
    </row>
    <row r="766" spans="1:3">
      <c r="A766" s="5" t="s">
        <v>124</v>
      </c>
      <c r="B766" t="s">
        <v>2228</v>
      </c>
      <c r="C766" t="s">
        <v>172</v>
      </c>
    </row>
    <row r="767" spans="1:3">
      <c r="A767" s="5" t="s">
        <v>124</v>
      </c>
      <c r="B767" t="s">
        <v>2228</v>
      </c>
      <c r="C767" t="s">
        <v>172</v>
      </c>
    </row>
    <row r="768" spans="1:3">
      <c r="A768" s="5" t="s">
        <v>124</v>
      </c>
      <c r="B768" t="s">
        <v>3153</v>
      </c>
      <c r="C768" t="s">
        <v>172</v>
      </c>
    </row>
    <row r="769" spans="1:3">
      <c r="A769" s="5" t="s">
        <v>115</v>
      </c>
      <c r="B769" t="s">
        <v>1517</v>
      </c>
      <c r="C769" t="s">
        <v>172</v>
      </c>
    </row>
    <row r="770" spans="1:3">
      <c r="A770" s="5" t="s">
        <v>124</v>
      </c>
      <c r="B770" t="s">
        <v>2549</v>
      </c>
      <c r="C770" t="s">
        <v>172</v>
      </c>
    </row>
    <row r="771" spans="1:3">
      <c r="A771" s="5" t="s">
        <v>115</v>
      </c>
      <c r="B771" t="s">
        <v>1040</v>
      </c>
      <c r="C771" t="s">
        <v>172</v>
      </c>
    </row>
    <row r="772" spans="1:3">
      <c r="A772" s="5" t="s">
        <v>124</v>
      </c>
      <c r="B772" t="s">
        <v>2239</v>
      </c>
      <c r="C772" t="s">
        <v>172</v>
      </c>
    </row>
    <row r="773" spans="1:3">
      <c r="A773" s="5" t="s">
        <v>115</v>
      </c>
      <c r="B773" t="s">
        <v>2099</v>
      </c>
      <c r="C773" t="s">
        <v>172</v>
      </c>
    </row>
    <row r="774" spans="1:3">
      <c r="A774" s="5" t="s">
        <v>115</v>
      </c>
      <c r="B774" t="s">
        <v>2184</v>
      </c>
      <c r="C774" t="s">
        <v>172</v>
      </c>
    </row>
    <row r="775" spans="1:3">
      <c r="A775" s="5" t="s">
        <v>115</v>
      </c>
      <c r="B775" t="s">
        <v>1437</v>
      </c>
      <c r="C775" t="s">
        <v>172</v>
      </c>
    </row>
    <row r="776" spans="1:3">
      <c r="A776" s="5" t="s">
        <v>124</v>
      </c>
      <c r="B776" t="s">
        <v>1443</v>
      </c>
      <c r="C776" t="s">
        <v>172</v>
      </c>
    </row>
    <row r="777" spans="1:3">
      <c r="A777" s="5" t="s">
        <v>124</v>
      </c>
      <c r="B777" t="s">
        <v>1443</v>
      </c>
      <c r="C777" t="s">
        <v>172</v>
      </c>
    </row>
    <row r="778" spans="1:3">
      <c r="A778" s="5" t="s">
        <v>124</v>
      </c>
      <c r="B778" t="s">
        <v>2358</v>
      </c>
      <c r="C778" t="s">
        <v>172</v>
      </c>
    </row>
    <row r="779" spans="1:3">
      <c r="A779" s="5" t="s">
        <v>124</v>
      </c>
      <c r="B779" t="s">
        <v>2358</v>
      </c>
      <c r="C779" t="s">
        <v>172</v>
      </c>
    </row>
    <row r="780" spans="1:3">
      <c r="A780" s="5" t="s">
        <v>124</v>
      </c>
      <c r="B780" t="s">
        <v>1779</v>
      </c>
      <c r="C780" t="s">
        <v>172</v>
      </c>
    </row>
    <row r="781" spans="1:3">
      <c r="A781" s="5" t="s">
        <v>124</v>
      </c>
      <c r="B781" t="s">
        <v>2192</v>
      </c>
      <c r="C781" t="s">
        <v>172</v>
      </c>
    </row>
    <row r="782" spans="1:3">
      <c r="A782" s="5" t="s">
        <v>124</v>
      </c>
      <c r="B782" t="s">
        <v>1269</v>
      </c>
      <c r="C782" t="s">
        <v>172</v>
      </c>
    </row>
    <row r="783" spans="1:3">
      <c r="A783" s="5" t="s">
        <v>115</v>
      </c>
      <c r="B783" t="s">
        <v>1307</v>
      </c>
      <c r="C783" t="s">
        <v>172</v>
      </c>
    </row>
    <row r="784" spans="1:3">
      <c r="A784" s="5" t="s">
        <v>115</v>
      </c>
      <c r="B784" t="s">
        <v>2865</v>
      </c>
      <c r="C784" t="s">
        <v>172</v>
      </c>
    </row>
    <row r="785" spans="1:3">
      <c r="A785" s="5" t="s">
        <v>124</v>
      </c>
      <c r="B785" t="s">
        <v>3293</v>
      </c>
      <c r="C785" t="s">
        <v>172</v>
      </c>
    </row>
    <row r="786" spans="1:3">
      <c r="A786" s="5" t="s">
        <v>124</v>
      </c>
      <c r="B786" t="s">
        <v>850</v>
      </c>
      <c r="C786" t="s">
        <v>172</v>
      </c>
    </row>
    <row r="787" spans="1:3">
      <c r="A787" s="5" t="s">
        <v>124</v>
      </c>
      <c r="B787" t="s">
        <v>1829</v>
      </c>
      <c r="C787" t="s">
        <v>172</v>
      </c>
    </row>
    <row r="788" spans="1:3">
      <c r="A788" s="5" t="s">
        <v>124</v>
      </c>
      <c r="B788" t="s">
        <v>1671</v>
      </c>
      <c r="C788" t="s">
        <v>172</v>
      </c>
    </row>
    <row r="789" spans="1:3">
      <c r="A789" s="5" t="s">
        <v>115</v>
      </c>
      <c r="B789" t="s">
        <v>941</v>
      </c>
      <c r="C789" t="s">
        <v>172</v>
      </c>
    </row>
    <row r="790" spans="1:3">
      <c r="A790" s="5" t="s">
        <v>115</v>
      </c>
      <c r="B790" t="s">
        <v>941</v>
      </c>
      <c r="C790" t="s">
        <v>172</v>
      </c>
    </row>
    <row r="791" spans="1:3">
      <c r="A791" s="5" t="s">
        <v>115</v>
      </c>
      <c r="B791" t="s">
        <v>3201</v>
      </c>
      <c r="C791" t="s">
        <v>172</v>
      </c>
    </row>
    <row r="792" spans="1:3">
      <c r="A792" s="5" t="s">
        <v>115</v>
      </c>
      <c r="B792" t="s">
        <v>3263</v>
      </c>
      <c r="C792" t="s">
        <v>172</v>
      </c>
    </row>
    <row r="793" spans="1:3">
      <c r="A793" s="5" t="s">
        <v>124</v>
      </c>
      <c r="B793" t="s">
        <v>2270</v>
      </c>
      <c r="C793" t="s">
        <v>172</v>
      </c>
    </row>
    <row r="794" spans="1:3">
      <c r="A794" s="5" t="s">
        <v>115</v>
      </c>
      <c r="B794" t="s">
        <v>2500</v>
      </c>
      <c r="C794" t="s">
        <v>2500</v>
      </c>
    </row>
    <row r="795" spans="1:3">
      <c r="A795" s="5" t="s">
        <v>124</v>
      </c>
      <c r="B795" t="s">
        <v>525</v>
      </c>
      <c r="C795" t="s">
        <v>525</v>
      </c>
    </row>
    <row r="796" spans="1:3">
      <c r="A796" s="5" t="s">
        <v>124</v>
      </c>
      <c r="B796" t="s">
        <v>570</v>
      </c>
      <c r="C796" t="s">
        <v>570</v>
      </c>
    </row>
    <row r="797" spans="1:3">
      <c r="A797" s="5" t="s">
        <v>115</v>
      </c>
      <c r="B797" t="s">
        <v>2067</v>
      </c>
      <c r="C797" t="s">
        <v>2067</v>
      </c>
    </row>
    <row r="798" spans="1:3">
      <c r="A798" s="5" t="s">
        <v>124</v>
      </c>
      <c r="B798" t="s">
        <v>3094</v>
      </c>
      <c r="C798" t="s">
        <v>3094</v>
      </c>
    </row>
    <row r="799" spans="1:3">
      <c r="A799" s="5" t="s">
        <v>124</v>
      </c>
      <c r="B799" t="s">
        <v>1327</v>
      </c>
      <c r="C799" t="s">
        <v>1327</v>
      </c>
    </row>
    <row r="800" spans="1:3">
      <c r="A800" s="5" t="s">
        <v>124</v>
      </c>
      <c r="B800" t="s">
        <v>446</v>
      </c>
      <c r="C800" t="s">
        <v>446</v>
      </c>
    </row>
    <row r="801" spans="1:3">
      <c r="A801" s="5" t="s">
        <v>124</v>
      </c>
      <c r="B801" t="s">
        <v>1661</v>
      </c>
      <c r="C801" t="s">
        <v>1661</v>
      </c>
    </row>
    <row r="802" spans="1:3">
      <c r="A802" s="5" t="s">
        <v>115</v>
      </c>
      <c r="B802" t="s">
        <v>1131</v>
      </c>
      <c r="C802" t="s">
        <v>1131</v>
      </c>
    </row>
    <row r="803" spans="1:3">
      <c r="A803" s="5" t="s">
        <v>124</v>
      </c>
      <c r="B803" t="s">
        <v>183</v>
      </c>
      <c r="C803" t="s">
        <v>183</v>
      </c>
    </row>
    <row r="804" spans="1:3">
      <c r="A804" s="5" t="s">
        <v>124</v>
      </c>
      <c r="B804" t="s">
        <v>659</v>
      </c>
      <c r="C804" t="s">
        <v>659</v>
      </c>
    </row>
    <row r="805" spans="1:3">
      <c r="A805" s="5" t="s">
        <v>115</v>
      </c>
      <c r="B805" t="s">
        <v>1082</v>
      </c>
      <c r="C805" t="s">
        <v>1082</v>
      </c>
    </row>
    <row r="806" spans="1:3">
      <c r="A806" s="5" t="s">
        <v>124</v>
      </c>
      <c r="B806" t="s">
        <v>3133</v>
      </c>
      <c r="C806" t="s">
        <v>3133</v>
      </c>
    </row>
    <row r="807" spans="1:3">
      <c r="A807" s="5" t="s">
        <v>115</v>
      </c>
      <c r="B807" t="s">
        <v>3368</v>
      </c>
      <c r="C807" t="s">
        <v>3368</v>
      </c>
    </row>
    <row r="808" spans="1:3">
      <c r="A808" s="5" t="s">
        <v>124</v>
      </c>
      <c r="B808" t="s">
        <v>2537</v>
      </c>
      <c r="C808" t="s">
        <v>2537</v>
      </c>
    </row>
    <row r="809" spans="1:3">
      <c r="A809" s="5" t="s">
        <v>124</v>
      </c>
      <c r="B809" t="s">
        <v>1793</v>
      </c>
      <c r="C809" t="s">
        <v>1793</v>
      </c>
    </row>
    <row r="810" spans="1:3">
      <c r="A810" s="5" t="s">
        <v>124</v>
      </c>
      <c r="B810" t="s">
        <v>1968</v>
      </c>
      <c r="C810" s="5" t="s">
        <v>3508</v>
      </c>
    </row>
    <row r="811" spans="1:3">
      <c r="A811" s="5" t="s">
        <v>124</v>
      </c>
      <c r="B811" t="s">
        <v>3331</v>
      </c>
      <c r="C811" t="s">
        <v>3331</v>
      </c>
    </row>
    <row r="812" spans="1:3">
      <c r="A812" s="5" t="s">
        <v>115</v>
      </c>
      <c r="B812" t="s">
        <v>1182</v>
      </c>
      <c r="C812" t="s">
        <v>1182</v>
      </c>
    </row>
    <row r="813" spans="1:3">
      <c r="A813" s="5" t="s">
        <v>124</v>
      </c>
      <c r="B813" t="s">
        <v>3013</v>
      </c>
      <c r="C813" t="s">
        <v>3013</v>
      </c>
    </row>
    <row r="814" spans="1:3">
      <c r="A814" s="5" t="s">
        <v>124</v>
      </c>
      <c r="B814" t="s">
        <v>3012</v>
      </c>
      <c r="C814" t="s">
        <v>3012</v>
      </c>
    </row>
    <row r="815" spans="1:3">
      <c r="A815" s="5" t="s">
        <v>124</v>
      </c>
      <c r="B815" t="s">
        <v>2572</v>
      </c>
      <c r="C815" t="s">
        <v>2572</v>
      </c>
    </row>
    <row r="816" spans="1:3">
      <c r="A816" s="5" t="s">
        <v>124</v>
      </c>
      <c r="B816" t="s">
        <v>809</v>
      </c>
      <c r="C816" t="s">
        <v>809</v>
      </c>
    </row>
    <row r="817" spans="1:3">
      <c r="A817" s="5" t="s">
        <v>124</v>
      </c>
      <c r="B817" t="s">
        <v>1258</v>
      </c>
      <c r="C817" t="s">
        <v>1258</v>
      </c>
    </row>
    <row r="818" spans="1:3">
      <c r="A818" s="5" t="s">
        <v>115</v>
      </c>
      <c r="B818" t="s">
        <v>720</v>
      </c>
      <c r="C818" t="s">
        <v>720</v>
      </c>
    </row>
    <row r="819" spans="1:3">
      <c r="A819" s="5" t="s">
        <v>124</v>
      </c>
      <c r="B819" t="s">
        <v>1002</v>
      </c>
      <c r="C819" t="s">
        <v>1002</v>
      </c>
    </row>
    <row r="820" spans="1:3">
      <c r="A820" s="5" t="s">
        <v>124</v>
      </c>
      <c r="B820" t="s">
        <v>1226</v>
      </c>
      <c r="C820" t="s">
        <v>1226</v>
      </c>
    </row>
    <row r="821" spans="1:3">
      <c r="A821" s="5" t="s">
        <v>124</v>
      </c>
      <c r="B821" t="s">
        <v>1384</v>
      </c>
      <c r="C821" t="s">
        <v>1384</v>
      </c>
    </row>
    <row r="822" spans="1:3">
      <c r="A822" s="5" t="s">
        <v>115</v>
      </c>
      <c r="B822" t="s">
        <v>3322</v>
      </c>
      <c r="C822" t="s">
        <v>3322</v>
      </c>
    </row>
    <row r="823" spans="1:3">
      <c r="A823" s="5" t="s">
        <v>124</v>
      </c>
      <c r="B823" t="s">
        <v>415</v>
      </c>
      <c r="C823" t="s">
        <v>415</v>
      </c>
    </row>
    <row r="824" spans="1:3">
      <c r="A824" s="5" t="s">
        <v>115</v>
      </c>
      <c r="B824" t="s">
        <v>1459</v>
      </c>
      <c r="C824" t="s">
        <v>1459</v>
      </c>
    </row>
    <row r="825" spans="1:3">
      <c r="A825" s="5" t="s">
        <v>124</v>
      </c>
      <c r="B825" t="s">
        <v>2035</v>
      </c>
      <c r="C825" s="5" t="s">
        <v>3525</v>
      </c>
    </row>
    <row r="826" spans="1:3">
      <c r="A826" s="5" t="s">
        <v>115</v>
      </c>
      <c r="B826" t="s">
        <v>748</v>
      </c>
      <c r="C826" t="s">
        <v>748</v>
      </c>
    </row>
    <row r="827" spans="1:3">
      <c r="A827" s="5" t="s">
        <v>124</v>
      </c>
      <c r="B827" t="s">
        <v>1121</v>
      </c>
      <c r="C827" t="s">
        <v>1121</v>
      </c>
    </row>
    <row r="828" spans="1:3">
      <c r="A828" s="5" t="s">
        <v>115</v>
      </c>
      <c r="B828" t="s">
        <v>2920</v>
      </c>
      <c r="C828" t="s">
        <v>2920</v>
      </c>
    </row>
    <row r="829" spans="1:3">
      <c r="A829" s="5" t="s">
        <v>124</v>
      </c>
      <c r="B829" t="s">
        <v>1964</v>
      </c>
      <c r="C829" t="s">
        <v>1964</v>
      </c>
    </row>
    <row r="830" spans="1:3">
      <c r="A830" s="5" t="s">
        <v>124</v>
      </c>
      <c r="B830" t="s">
        <v>163</v>
      </c>
      <c r="C830" t="s">
        <v>163</v>
      </c>
    </row>
    <row r="831" spans="1:3">
      <c r="A831" s="5" t="s">
        <v>124</v>
      </c>
      <c r="B831" t="s">
        <v>163</v>
      </c>
      <c r="C831" t="s">
        <v>163</v>
      </c>
    </row>
    <row r="832" spans="1:3">
      <c r="A832" s="5" t="s">
        <v>124</v>
      </c>
      <c r="B832" t="s">
        <v>411</v>
      </c>
      <c r="C832" t="s">
        <v>411</v>
      </c>
    </row>
    <row r="833" spans="1:3">
      <c r="A833" s="5" t="s">
        <v>124</v>
      </c>
      <c r="B833" t="s">
        <v>138</v>
      </c>
      <c r="C833" t="s">
        <v>138</v>
      </c>
    </row>
    <row r="834" spans="1:3">
      <c r="A834" s="5" t="s">
        <v>124</v>
      </c>
      <c r="B834" t="s">
        <v>1697</v>
      </c>
      <c r="C834" t="s">
        <v>1697</v>
      </c>
    </row>
    <row r="835" spans="1:3">
      <c r="A835" s="5" t="s">
        <v>124</v>
      </c>
      <c r="B835" t="s">
        <v>138</v>
      </c>
      <c r="C835" t="s">
        <v>138</v>
      </c>
    </row>
    <row r="836" spans="1:3">
      <c r="A836" s="5" t="s">
        <v>115</v>
      </c>
      <c r="B836" t="s">
        <v>1177</v>
      </c>
      <c r="C836" t="s">
        <v>1177</v>
      </c>
    </row>
    <row r="837" spans="1:3">
      <c r="A837" s="5" t="s">
        <v>124</v>
      </c>
      <c r="B837" t="s">
        <v>1415</v>
      </c>
      <c r="C837" t="s">
        <v>1415</v>
      </c>
    </row>
    <row r="838" spans="1:3">
      <c r="A838" s="5" t="s">
        <v>124</v>
      </c>
      <c r="B838" t="s">
        <v>1633</v>
      </c>
      <c r="C838" s="5" t="s">
        <v>3514</v>
      </c>
    </row>
    <row r="839" spans="1:3">
      <c r="A839" s="5" t="s">
        <v>124</v>
      </c>
      <c r="B839" t="s">
        <v>1849</v>
      </c>
      <c r="C839" s="5" t="s">
        <v>3514</v>
      </c>
    </row>
    <row r="840" spans="1:3">
      <c r="A840" s="5" t="s">
        <v>124</v>
      </c>
      <c r="B840" t="s">
        <v>3314</v>
      </c>
      <c r="C840" s="5" t="s">
        <v>3514</v>
      </c>
    </row>
    <row r="841" spans="1:3">
      <c r="A841" s="5" t="s">
        <v>124</v>
      </c>
      <c r="B841" t="s">
        <v>455</v>
      </c>
      <c r="C841" s="5" t="s">
        <v>3514</v>
      </c>
    </row>
    <row r="842" spans="1:3">
      <c r="A842" s="5" t="s">
        <v>124</v>
      </c>
      <c r="B842" t="s">
        <v>3336</v>
      </c>
      <c r="C842" s="5" t="s">
        <v>3514</v>
      </c>
    </row>
    <row r="843" spans="1:3">
      <c r="A843" s="5" t="s">
        <v>124</v>
      </c>
      <c r="B843" t="s">
        <v>2790</v>
      </c>
      <c r="C843" s="5" t="s">
        <v>3514</v>
      </c>
    </row>
    <row r="844" spans="1:3">
      <c r="A844" s="5" t="s">
        <v>124</v>
      </c>
      <c r="B844" t="s">
        <v>242</v>
      </c>
      <c r="C844" s="5" t="s">
        <v>3514</v>
      </c>
    </row>
    <row r="845" spans="1:3">
      <c r="A845" s="5" t="s">
        <v>124</v>
      </c>
      <c r="B845" t="s">
        <v>536</v>
      </c>
      <c r="C845" s="5" t="s">
        <v>3514</v>
      </c>
    </row>
    <row r="846" spans="1:3">
      <c r="A846" s="5" t="s">
        <v>124</v>
      </c>
      <c r="B846" t="s">
        <v>1422</v>
      </c>
      <c r="C846" s="5" t="s">
        <v>3514</v>
      </c>
    </row>
    <row r="847" spans="1:3">
      <c r="A847" s="5" t="s">
        <v>124</v>
      </c>
      <c r="B847" t="s">
        <v>3122</v>
      </c>
      <c r="C847" s="5" t="s">
        <v>3514</v>
      </c>
    </row>
    <row r="848" spans="1:3">
      <c r="A848" s="5" t="s">
        <v>124</v>
      </c>
      <c r="B848" t="s">
        <v>1760</v>
      </c>
      <c r="C848" s="5" t="s">
        <v>3514</v>
      </c>
    </row>
    <row r="849" spans="1:3">
      <c r="A849" s="5" t="s">
        <v>124</v>
      </c>
      <c r="B849" t="s">
        <v>1760</v>
      </c>
      <c r="C849" s="5" t="s">
        <v>3514</v>
      </c>
    </row>
    <row r="850" spans="1:3">
      <c r="A850" s="5" t="s">
        <v>124</v>
      </c>
      <c r="B850" t="s">
        <v>2092</v>
      </c>
      <c r="C850" s="5" t="s">
        <v>3514</v>
      </c>
    </row>
    <row r="851" spans="1:3">
      <c r="A851" s="5" t="s">
        <v>124</v>
      </c>
      <c r="B851" t="s">
        <v>1760</v>
      </c>
      <c r="C851" s="5" t="s">
        <v>3514</v>
      </c>
    </row>
    <row r="852" spans="1:3">
      <c r="A852" s="5" t="s">
        <v>115</v>
      </c>
      <c r="B852" t="s">
        <v>2823</v>
      </c>
      <c r="C852" t="s">
        <v>3514</v>
      </c>
    </row>
    <row r="853" spans="1:3">
      <c r="A853" s="5" t="s">
        <v>124</v>
      </c>
      <c r="B853" t="s">
        <v>524</v>
      </c>
      <c r="C853" s="5" t="s">
        <v>3514</v>
      </c>
    </row>
    <row r="854" spans="1:3">
      <c r="A854" s="5" t="s">
        <v>124</v>
      </c>
      <c r="B854" t="s">
        <v>496</v>
      </c>
      <c r="C854" t="s">
        <v>3514</v>
      </c>
    </row>
    <row r="855" spans="1:3">
      <c r="A855" s="5" t="s">
        <v>124</v>
      </c>
      <c r="B855" t="s">
        <v>2835</v>
      </c>
      <c r="C855" t="s">
        <v>3514</v>
      </c>
    </row>
    <row r="856" spans="1:3">
      <c r="A856" s="5" t="s">
        <v>124</v>
      </c>
      <c r="B856" t="s">
        <v>3061</v>
      </c>
      <c r="C856" t="s">
        <v>3514</v>
      </c>
    </row>
    <row r="857" spans="1:3">
      <c r="A857" s="5" t="s">
        <v>124</v>
      </c>
      <c r="B857" t="s">
        <v>3229</v>
      </c>
      <c r="C857" t="s">
        <v>3514</v>
      </c>
    </row>
    <row r="858" spans="1:3">
      <c r="A858" s="5" t="s">
        <v>124</v>
      </c>
      <c r="B858" t="s">
        <v>110</v>
      </c>
      <c r="C858" t="s">
        <v>3514</v>
      </c>
    </row>
    <row r="859" spans="1:3">
      <c r="A859" s="5" t="s">
        <v>124</v>
      </c>
      <c r="B859" t="s">
        <v>110</v>
      </c>
      <c r="C859" t="s">
        <v>3514</v>
      </c>
    </row>
    <row r="860" spans="1:3">
      <c r="A860" s="5" t="s">
        <v>124</v>
      </c>
      <c r="B860" t="s">
        <v>110</v>
      </c>
      <c r="C860" t="s">
        <v>3514</v>
      </c>
    </row>
    <row r="861" spans="1:3">
      <c r="A861" s="5" t="s">
        <v>124</v>
      </c>
      <c r="B861" t="s">
        <v>110</v>
      </c>
      <c r="C861" t="s">
        <v>3514</v>
      </c>
    </row>
    <row r="862" spans="1:3">
      <c r="A862" s="5" t="s">
        <v>124</v>
      </c>
      <c r="B862" t="s">
        <v>110</v>
      </c>
      <c r="C862" t="s">
        <v>3514</v>
      </c>
    </row>
    <row r="863" spans="1:3">
      <c r="A863" s="5" t="s">
        <v>124</v>
      </c>
      <c r="B863" t="s">
        <v>505</v>
      </c>
      <c r="C863" t="s">
        <v>3514</v>
      </c>
    </row>
    <row r="864" spans="1:3">
      <c r="A864" s="5" t="s">
        <v>124</v>
      </c>
      <c r="B864" t="s">
        <v>3022</v>
      </c>
      <c r="C864" t="s">
        <v>3514</v>
      </c>
    </row>
    <row r="865" spans="1:3">
      <c r="A865" s="5" t="s">
        <v>124</v>
      </c>
      <c r="B865" t="s">
        <v>133</v>
      </c>
      <c r="C865" t="s">
        <v>3514</v>
      </c>
    </row>
    <row r="866" spans="1:3">
      <c r="A866" s="5" t="s">
        <v>124</v>
      </c>
      <c r="B866" t="s">
        <v>267</v>
      </c>
      <c r="C866" t="s">
        <v>3514</v>
      </c>
    </row>
    <row r="867" spans="1:3">
      <c r="A867" s="5" t="s">
        <v>124</v>
      </c>
      <c r="B867" t="s">
        <v>2248</v>
      </c>
      <c r="C867" t="s">
        <v>3514</v>
      </c>
    </row>
    <row r="868" spans="1:3">
      <c r="A868" s="5" t="s">
        <v>124</v>
      </c>
      <c r="B868" t="s">
        <v>1518</v>
      </c>
      <c r="C868" t="s">
        <v>3514</v>
      </c>
    </row>
    <row r="869" spans="1:3">
      <c r="A869" s="5" t="s">
        <v>124</v>
      </c>
      <c r="B869" t="s">
        <v>423</v>
      </c>
      <c r="C869" t="s">
        <v>3514</v>
      </c>
    </row>
    <row r="870" spans="1:3">
      <c r="A870" s="5" t="s">
        <v>124</v>
      </c>
      <c r="B870" t="s">
        <v>1108</v>
      </c>
      <c r="C870" t="s">
        <v>3514</v>
      </c>
    </row>
    <row r="871" spans="1:3">
      <c r="A871" s="5" t="s">
        <v>124</v>
      </c>
      <c r="B871" t="s">
        <v>1628</v>
      </c>
      <c r="C871" t="s">
        <v>1628</v>
      </c>
    </row>
    <row r="872" spans="1:3">
      <c r="A872" s="5" t="s">
        <v>115</v>
      </c>
      <c r="B872" t="s">
        <v>2765</v>
      </c>
      <c r="C872" t="s">
        <v>2765</v>
      </c>
    </row>
    <row r="873" spans="1:3">
      <c r="A873" s="5" t="s">
        <v>124</v>
      </c>
      <c r="B873" t="s">
        <v>897</v>
      </c>
      <c r="C873" t="s">
        <v>897</v>
      </c>
    </row>
    <row r="874" spans="1:3">
      <c r="A874" s="5" t="s">
        <v>115</v>
      </c>
      <c r="B874" t="s">
        <v>1016</v>
      </c>
      <c r="C874" t="s">
        <v>1016</v>
      </c>
    </row>
    <row r="875" spans="1:3">
      <c r="A875" s="5" t="s">
        <v>124</v>
      </c>
      <c r="B875" t="s">
        <v>1998</v>
      </c>
      <c r="C875" s="5" t="s">
        <v>3516</v>
      </c>
    </row>
    <row r="876" spans="1:3">
      <c r="A876" s="5" t="s">
        <v>124</v>
      </c>
      <c r="B876" t="s">
        <v>1791</v>
      </c>
      <c r="C876" s="5" t="s">
        <v>3516</v>
      </c>
    </row>
    <row r="877" spans="1:3">
      <c r="A877" s="5" t="s">
        <v>124</v>
      </c>
      <c r="B877" t="s">
        <v>1092</v>
      </c>
      <c r="C877" s="5" t="s">
        <v>3516</v>
      </c>
    </row>
    <row r="878" spans="1:3">
      <c r="A878" s="5" t="s">
        <v>124</v>
      </c>
      <c r="B878" t="s">
        <v>2133</v>
      </c>
      <c r="C878" s="5" t="s">
        <v>3516</v>
      </c>
    </row>
    <row r="879" spans="1:3">
      <c r="A879" s="5" t="s">
        <v>124</v>
      </c>
      <c r="B879" t="s">
        <v>3103</v>
      </c>
      <c r="C879" t="s">
        <v>3516</v>
      </c>
    </row>
    <row r="880" spans="1:3">
      <c r="A880" s="5" t="s">
        <v>124</v>
      </c>
      <c r="B880" t="s">
        <v>3421</v>
      </c>
      <c r="C880" s="5" t="s">
        <v>3516</v>
      </c>
    </row>
    <row r="881" spans="1:3">
      <c r="A881" s="5" t="s">
        <v>124</v>
      </c>
      <c r="B881" t="s">
        <v>2148</v>
      </c>
      <c r="C881" s="5" t="s">
        <v>3516</v>
      </c>
    </row>
    <row r="882" spans="1:3">
      <c r="A882" s="5" t="s">
        <v>124</v>
      </c>
      <c r="B882" t="s">
        <v>2148</v>
      </c>
      <c r="C882" s="5" t="s">
        <v>3516</v>
      </c>
    </row>
    <row r="883" spans="1:3">
      <c r="A883" s="5" t="s">
        <v>124</v>
      </c>
      <c r="B883" t="s">
        <v>2148</v>
      </c>
      <c r="C883" s="5" t="s">
        <v>3516</v>
      </c>
    </row>
    <row r="884" spans="1:3">
      <c r="A884" s="5" t="s">
        <v>124</v>
      </c>
      <c r="B884" t="s">
        <v>2148</v>
      </c>
      <c r="C884" s="5" t="s">
        <v>3516</v>
      </c>
    </row>
    <row r="885" spans="1:3">
      <c r="A885" s="5" t="s">
        <v>124</v>
      </c>
      <c r="B885" t="s">
        <v>1393</v>
      </c>
      <c r="C885" s="5" t="s">
        <v>3516</v>
      </c>
    </row>
    <row r="886" spans="1:3">
      <c r="A886" s="5" t="s">
        <v>124</v>
      </c>
      <c r="B886" t="s">
        <v>2148</v>
      </c>
      <c r="C886" s="5" t="s">
        <v>3516</v>
      </c>
    </row>
    <row r="887" spans="1:3">
      <c r="A887" s="5" t="s">
        <v>124</v>
      </c>
      <c r="B887" t="s">
        <v>1585</v>
      </c>
      <c r="C887" s="5" t="s">
        <v>3516</v>
      </c>
    </row>
    <row r="888" spans="1:3">
      <c r="A888" s="5" t="s">
        <v>124</v>
      </c>
      <c r="B888" t="s">
        <v>2521</v>
      </c>
      <c r="C888" s="5" t="s">
        <v>3516</v>
      </c>
    </row>
    <row r="889" spans="1:3">
      <c r="A889" s="5" t="s">
        <v>124</v>
      </c>
      <c r="B889" t="s">
        <v>2496</v>
      </c>
      <c r="C889" s="5" t="s">
        <v>3516</v>
      </c>
    </row>
    <row r="890" spans="1:3">
      <c r="A890" s="5" t="s">
        <v>124</v>
      </c>
      <c r="B890" t="s">
        <v>1627</v>
      </c>
      <c r="C890" s="5" t="s">
        <v>3516</v>
      </c>
    </row>
    <row r="891" spans="1:3">
      <c r="A891" s="5" t="s">
        <v>124</v>
      </c>
      <c r="B891" t="s">
        <v>591</v>
      </c>
      <c r="C891" s="5" t="s">
        <v>3516</v>
      </c>
    </row>
    <row r="892" spans="1:3">
      <c r="A892" s="5" t="s">
        <v>124</v>
      </c>
      <c r="B892" t="s">
        <v>637</v>
      </c>
      <c r="C892" s="5" t="s">
        <v>3516</v>
      </c>
    </row>
    <row r="893" spans="1:3">
      <c r="A893" s="5" t="s">
        <v>124</v>
      </c>
      <c r="B893" t="s">
        <v>677</v>
      </c>
      <c r="C893" s="5" t="s">
        <v>3516</v>
      </c>
    </row>
    <row r="894" spans="1:3">
      <c r="A894" s="5" t="s">
        <v>124</v>
      </c>
      <c r="B894" t="s">
        <v>637</v>
      </c>
      <c r="C894" s="5" t="s">
        <v>3516</v>
      </c>
    </row>
    <row r="895" spans="1:3">
      <c r="A895" s="5" t="s">
        <v>124</v>
      </c>
      <c r="B895" t="s">
        <v>637</v>
      </c>
      <c r="C895" s="5" t="s">
        <v>3516</v>
      </c>
    </row>
    <row r="896" spans="1:3">
      <c r="A896" s="5" t="s">
        <v>124</v>
      </c>
      <c r="B896" t="s">
        <v>2350</v>
      </c>
      <c r="C896" s="5" t="s">
        <v>3516</v>
      </c>
    </row>
    <row r="897" spans="1:3">
      <c r="A897" s="5" t="s">
        <v>124</v>
      </c>
      <c r="B897" t="s">
        <v>1929</v>
      </c>
      <c r="C897" s="5" t="s">
        <v>3516</v>
      </c>
    </row>
    <row r="898" spans="1:3">
      <c r="A898" s="5" t="s">
        <v>124</v>
      </c>
      <c r="B898" t="s">
        <v>1268</v>
      </c>
      <c r="C898" t="s">
        <v>3516</v>
      </c>
    </row>
    <row r="899" spans="1:3">
      <c r="A899" s="5" t="s">
        <v>124</v>
      </c>
      <c r="B899" t="s">
        <v>2668</v>
      </c>
      <c r="C899" t="s">
        <v>3516</v>
      </c>
    </row>
    <row r="900" spans="1:3">
      <c r="A900" s="5" t="s">
        <v>124</v>
      </c>
      <c r="B900" t="s">
        <v>3278</v>
      </c>
      <c r="C900" t="s">
        <v>3516</v>
      </c>
    </row>
    <row r="901" spans="1:3">
      <c r="A901" s="5" t="s">
        <v>124</v>
      </c>
      <c r="B901" t="s">
        <v>2808</v>
      </c>
      <c r="C901" s="5" t="s">
        <v>3516</v>
      </c>
    </row>
    <row r="902" spans="1:3">
      <c r="A902" s="5" t="s">
        <v>124</v>
      </c>
      <c r="B902" t="s">
        <v>2603</v>
      </c>
      <c r="C902" s="5" t="s">
        <v>3516</v>
      </c>
    </row>
    <row r="903" spans="1:3">
      <c r="A903" s="5" t="s">
        <v>124</v>
      </c>
      <c r="B903" t="s">
        <v>646</v>
      </c>
      <c r="C903" t="s">
        <v>3516</v>
      </c>
    </row>
    <row r="904" spans="1:3">
      <c r="A904" s="5" t="s">
        <v>124</v>
      </c>
      <c r="B904" t="s">
        <v>1985</v>
      </c>
      <c r="C904" t="s">
        <v>3516</v>
      </c>
    </row>
    <row r="905" spans="1:3">
      <c r="A905" s="5" t="s">
        <v>124</v>
      </c>
      <c r="B905" t="s">
        <v>2715</v>
      </c>
      <c r="C905" t="s">
        <v>2715</v>
      </c>
    </row>
    <row r="906" spans="1:3">
      <c r="A906" s="5" t="s">
        <v>124</v>
      </c>
      <c r="B906" t="s">
        <v>489</v>
      </c>
      <c r="C906" t="s">
        <v>489</v>
      </c>
    </row>
    <row r="907" spans="1:3">
      <c r="A907" s="5" t="s">
        <v>124</v>
      </c>
      <c r="B907" t="s">
        <v>428</v>
      </c>
      <c r="C907" t="s">
        <v>428</v>
      </c>
    </row>
    <row r="908" spans="1:3">
      <c r="A908" s="5" t="s">
        <v>124</v>
      </c>
      <c r="B908" t="s">
        <v>428</v>
      </c>
      <c r="C908" t="s">
        <v>428</v>
      </c>
    </row>
    <row r="909" spans="1:3">
      <c r="A909" s="5" t="s">
        <v>124</v>
      </c>
      <c r="B909" t="s">
        <v>2924</v>
      </c>
      <c r="C909" t="s">
        <v>2924</v>
      </c>
    </row>
    <row r="910" spans="1:3">
      <c r="A910" s="5" t="s">
        <v>124</v>
      </c>
      <c r="B910" t="s">
        <v>2884</v>
      </c>
      <c r="C910" t="s">
        <v>2884</v>
      </c>
    </row>
    <row r="911" spans="1:3">
      <c r="A911" s="5" t="s">
        <v>124</v>
      </c>
      <c r="B911" t="s">
        <v>1751</v>
      </c>
      <c r="C911" t="s">
        <v>1751</v>
      </c>
    </row>
    <row r="912" spans="1:3">
      <c r="A912" s="5" t="s">
        <v>115</v>
      </c>
      <c r="B912" t="s">
        <v>3458</v>
      </c>
      <c r="C912" t="s">
        <v>3458</v>
      </c>
    </row>
    <row r="913" spans="1:3">
      <c r="A913" s="5" t="s">
        <v>115</v>
      </c>
      <c r="B913" t="s">
        <v>771</v>
      </c>
      <c r="C913" t="s">
        <v>771</v>
      </c>
    </row>
    <row r="914" spans="1:3">
      <c r="A914" s="5" t="s">
        <v>124</v>
      </c>
      <c r="B914" t="s">
        <v>1259</v>
      </c>
      <c r="C914" t="s">
        <v>1259</v>
      </c>
    </row>
    <row r="915" spans="1:3">
      <c r="A915" s="5" t="s">
        <v>124</v>
      </c>
      <c r="B915" t="s">
        <v>2082</v>
      </c>
      <c r="C915" t="s">
        <v>784</v>
      </c>
    </row>
    <row r="916" spans="1:3">
      <c r="A916" s="5" t="s">
        <v>124</v>
      </c>
      <c r="B916" t="s">
        <v>191</v>
      </c>
      <c r="C916" t="s">
        <v>784</v>
      </c>
    </row>
    <row r="917" spans="1:3">
      <c r="A917" s="5" t="s">
        <v>124</v>
      </c>
      <c r="B917" t="s">
        <v>3450</v>
      </c>
      <c r="C917" t="s">
        <v>784</v>
      </c>
    </row>
    <row r="918" spans="1:3">
      <c r="A918" s="5" t="s">
        <v>115</v>
      </c>
      <c r="B918" t="s">
        <v>191</v>
      </c>
      <c r="C918" t="s">
        <v>784</v>
      </c>
    </row>
    <row r="919" spans="1:3">
      <c r="A919" s="5" t="s">
        <v>115</v>
      </c>
      <c r="B919" t="s">
        <v>2415</v>
      </c>
      <c r="C919" t="s">
        <v>784</v>
      </c>
    </row>
    <row r="920" spans="1:3">
      <c r="A920" s="5" t="s">
        <v>115</v>
      </c>
      <c r="B920" t="s">
        <v>1112</v>
      </c>
      <c r="C920" t="s">
        <v>784</v>
      </c>
    </row>
    <row r="921" spans="1:3">
      <c r="A921" s="5" t="s">
        <v>115</v>
      </c>
      <c r="B921" t="s">
        <v>890</v>
      </c>
      <c r="C921" t="s">
        <v>784</v>
      </c>
    </row>
    <row r="922" spans="1:3">
      <c r="A922" s="5" t="s">
        <v>115</v>
      </c>
      <c r="B922" t="s">
        <v>790</v>
      </c>
      <c r="C922" t="s">
        <v>784</v>
      </c>
    </row>
    <row r="923" spans="1:3">
      <c r="A923" s="5" t="s">
        <v>115</v>
      </c>
      <c r="B923" t="s">
        <v>1684</v>
      </c>
      <c r="C923" t="s">
        <v>784</v>
      </c>
    </row>
    <row r="924" spans="1:3">
      <c r="A924" s="5" t="s">
        <v>115</v>
      </c>
      <c r="B924" t="s">
        <v>708</v>
      </c>
      <c r="C924" t="s">
        <v>784</v>
      </c>
    </row>
    <row r="925" spans="1:3">
      <c r="A925" s="5" t="s">
        <v>115</v>
      </c>
      <c r="B925" t="s">
        <v>600</v>
      </c>
      <c r="C925" t="s">
        <v>784</v>
      </c>
    </row>
    <row r="926" spans="1:3">
      <c r="A926" s="5" t="s">
        <v>115</v>
      </c>
      <c r="B926" t="s">
        <v>1036</v>
      </c>
      <c r="C926" t="s">
        <v>784</v>
      </c>
    </row>
    <row r="927" spans="1:3">
      <c r="A927" s="5" t="s">
        <v>124</v>
      </c>
      <c r="B927" t="s">
        <v>3163</v>
      </c>
      <c r="C927" t="s">
        <v>784</v>
      </c>
    </row>
    <row r="928" spans="1:3">
      <c r="A928" s="5" t="s">
        <v>124</v>
      </c>
      <c r="B928" t="s">
        <v>3226</v>
      </c>
      <c r="C928" t="s">
        <v>784</v>
      </c>
    </row>
    <row r="929" spans="1:3">
      <c r="A929" s="5" t="s">
        <v>115</v>
      </c>
      <c r="B929" t="s">
        <v>784</v>
      </c>
      <c r="C929" t="s">
        <v>784</v>
      </c>
    </row>
    <row r="930" spans="1:3">
      <c r="A930" s="5" t="s">
        <v>115</v>
      </c>
      <c r="B930" t="s">
        <v>673</v>
      </c>
      <c r="C930" t="s">
        <v>784</v>
      </c>
    </row>
    <row r="931" spans="1:3">
      <c r="A931" s="5" t="s">
        <v>115</v>
      </c>
      <c r="B931" t="s">
        <v>673</v>
      </c>
      <c r="C931" t="s">
        <v>784</v>
      </c>
    </row>
    <row r="932" spans="1:3">
      <c r="A932" s="5" t="s">
        <v>115</v>
      </c>
      <c r="B932" t="s">
        <v>673</v>
      </c>
      <c r="C932" t="s">
        <v>784</v>
      </c>
    </row>
    <row r="933" spans="1:3">
      <c r="A933" s="5" t="s">
        <v>115</v>
      </c>
      <c r="B933" t="s">
        <v>672</v>
      </c>
      <c r="C933" t="s">
        <v>784</v>
      </c>
    </row>
    <row r="934" spans="1:3">
      <c r="A934" s="5" t="s">
        <v>115</v>
      </c>
      <c r="B934" t="s">
        <v>2386</v>
      </c>
      <c r="C934" t="s">
        <v>784</v>
      </c>
    </row>
    <row r="935" spans="1:3">
      <c r="A935" s="5" t="s">
        <v>124</v>
      </c>
      <c r="B935" t="s">
        <v>3286</v>
      </c>
      <c r="C935" t="s">
        <v>784</v>
      </c>
    </row>
    <row r="936" spans="1:3">
      <c r="A936" s="5" t="s">
        <v>124</v>
      </c>
      <c r="B936" t="s">
        <v>3151</v>
      </c>
      <c r="C936" t="s">
        <v>784</v>
      </c>
    </row>
    <row r="937" spans="1:3">
      <c r="A937" s="5" t="s">
        <v>124</v>
      </c>
      <c r="B937" t="s">
        <v>1800</v>
      </c>
      <c r="C937" t="s">
        <v>784</v>
      </c>
    </row>
    <row r="938" spans="1:3">
      <c r="A938" s="5" t="s">
        <v>115</v>
      </c>
      <c r="B938" t="s">
        <v>1103</v>
      </c>
      <c r="C938" t="s">
        <v>784</v>
      </c>
    </row>
    <row r="939" spans="1:3">
      <c r="A939" s="5" t="s">
        <v>124</v>
      </c>
      <c r="B939" t="s">
        <v>336</v>
      </c>
      <c r="C939" t="s">
        <v>784</v>
      </c>
    </row>
    <row r="940" spans="1:3">
      <c r="A940" s="5" t="s">
        <v>124</v>
      </c>
      <c r="B940" t="s">
        <v>1928</v>
      </c>
      <c r="C940" t="s">
        <v>1928</v>
      </c>
    </row>
    <row r="941" spans="1:3">
      <c r="A941" s="5" t="s">
        <v>124</v>
      </c>
      <c r="B941" t="s">
        <v>2115</v>
      </c>
      <c r="C941" t="s">
        <v>2115</v>
      </c>
    </row>
    <row r="942" spans="1:3">
      <c r="A942" s="5" t="s">
        <v>124</v>
      </c>
      <c r="B942" t="s">
        <v>416</v>
      </c>
      <c r="C942" t="s">
        <v>416</v>
      </c>
    </row>
    <row r="943" spans="1:3">
      <c r="A943" s="5" t="s">
        <v>124</v>
      </c>
      <c r="B943" t="s">
        <v>1421</v>
      </c>
      <c r="C943" s="5" t="s">
        <v>3518</v>
      </c>
    </row>
    <row r="944" spans="1:3">
      <c r="A944" s="5" t="s">
        <v>124</v>
      </c>
      <c r="B944" t="s">
        <v>3422</v>
      </c>
      <c r="C944" s="5" t="s">
        <v>3518</v>
      </c>
    </row>
    <row r="945" spans="1:3">
      <c r="A945" s="5" t="s">
        <v>124</v>
      </c>
      <c r="B945" t="s">
        <v>3174</v>
      </c>
      <c r="C945" s="5" t="s">
        <v>3518</v>
      </c>
    </row>
    <row r="946" spans="1:3">
      <c r="A946" s="5" t="s">
        <v>124</v>
      </c>
      <c r="B946" t="s">
        <v>1469</v>
      </c>
      <c r="C946" s="5" t="s">
        <v>3518</v>
      </c>
    </row>
    <row r="947" spans="1:3">
      <c r="A947" s="5" t="s">
        <v>124</v>
      </c>
      <c r="B947" t="s">
        <v>965</v>
      </c>
      <c r="C947" s="5" t="s">
        <v>3518</v>
      </c>
    </row>
    <row r="948" spans="1:3">
      <c r="A948" s="5" t="s">
        <v>124</v>
      </c>
      <c r="B948" t="s">
        <v>2021</v>
      </c>
      <c r="C948" s="5" t="s">
        <v>3518</v>
      </c>
    </row>
    <row r="949" spans="1:3">
      <c r="A949" s="5" t="s">
        <v>115</v>
      </c>
      <c r="B949" t="s">
        <v>965</v>
      </c>
      <c r="C949" s="5" t="s">
        <v>3518</v>
      </c>
    </row>
    <row r="950" spans="1:3">
      <c r="A950" s="5" t="s">
        <v>115</v>
      </c>
      <c r="B950" t="s">
        <v>965</v>
      </c>
      <c r="C950" s="5" t="s">
        <v>3518</v>
      </c>
    </row>
    <row r="951" spans="1:3">
      <c r="A951" s="5" t="s">
        <v>115</v>
      </c>
      <c r="B951" t="s">
        <v>2021</v>
      </c>
      <c r="C951" s="5" t="s">
        <v>3518</v>
      </c>
    </row>
    <row r="952" spans="1:3">
      <c r="A952" s="5" t="s">
        <v>115</v>
      </c>
      <c r="B952" t="s">
        <v>2021</v>
      </c>
      <c r="C952" s="5" t="s">
        <v>3518</v>
      </c>
    </row>
    <row r="953" spans="1:3">
      <c r="A953" s="5" t="s">
        <v>124</v>
      </c>
      <c r="B953" t="s">
        <v>580</v>
      </c>
      <c r="C953" s="5" t="s">
        <v>3518</v>
      </c>
    </row>
    <row r="954" spans="1:3">
      <c r="A954" s="5" t="s">
        <v>124</v>
      </c>
      <c r="B954" t="s">
        <v>2669</v>
      </c>
      <c r="C954" s="5" t="s">
        <v>3518</v>
      </c>
    </row>
    <row r="955" spans="1:3">
      <c r="A955" s="5" t="s">
        <v>124</v>
      </c>
      <c r="B955" t="s">
        <v>2193</v>
      </c>
      <c r="C955" s="5" t="s">
        <v>3518</v>
      </c>
    </row>
    <row r="956" spans="1:3">
      <c r="A956" s="5" t="s">
        <v>124</v>
      </c>
      <c r="B956" t="s">
        <v>2513</v>
      </c>
      <c r="C956" s="5" t="s">
        <v>3518</v>
      </c>
    </row>
    <row r="957" spans="1:3">
      <c r="A957" s="5" t="s">
        <v>124</v>
      </c>
      <c r="B957" t="s">
        <v>497</v>
      </c>
      <c r="C957" s="5" t="s">
        <v>3518</v>
      </c>
    </row>
    <row r="958" spans="1:3">
      <c r="A958" s="5" t="s">
        <v>124</v>
      </c>
      <c r="B958" t="s">
        <v>2963</v>
      </c>
      <c r="C958" s="5" t="s">
        <v>3518</v>
      </c>
    </row>
    <row r="959" spans="1:3">
      <c r="A959" s="5" t="s">
        <v>115</v>
      </c>
      <c r="B959" t="s">
        <v>911</v>
      </c>
      <c r="C959" s="5" t="s">
        <v>3518</v>
      </c>
    </row>
    <row r="960" spans="1:3">
      <c r="A960" s="5" t="s">
        <v>124</v>
      </c>
      <c r="B960" t="s">
        <v>296</v>
      </c>
      <c r="C960" s="5" t="s">
        <v>3518</v>
      </c>
    </row>
    <row r="961" spans="1:3">
      <c r="A961" s="5" t="s">
        <v>124</v>
      </c>
      <c r="B961" t="s">
        <v>296</v>
      </c>
      <c r="C961" s="5" t="s">
        <v>3518</v>
      </c>
    </row>
    <row r="962" spans="1:3">
      <c r="A962" s="5" t="s">
        <v>124</v>
      </c>
      <c r="B962" t="s">
        <v>2091</v>
      </c>
      <c r="C962" s="5" t="s">
        <v>3518</v>
      </c>
    </row>
    <row r="963" spans="1:3">
      <c r="A963" s="5" t="s">
        <v>124</v>
      </c>
      <c r="B963" t="s">
        <v>2091</v>
      </c>
      <c r="C963" s="5" t="s">
        <v>3518</v>
      </c>
    </row>
    <row r="964" spans="1:3">
      <c r="A964" s="5" t="s">
        <v>124</v>
      </c>
      <c r="B964" t="s">
        <v>522</v>
      </c>
      <c r="C964" s="5" t="s">
        <v>3518</v>
      </c>
    </row>
    <row r="965" spans="1:3">
      <c r="A965" s="5" t="s">
        <v>124</v>
      </c>
      <c r="B965" t="s">
        <v>296</v>
      </c>
      <c r="C965" s="5" t="s">
        <v>3518</v>
      </c>
    </row>
    <row r="966" spans="1:3">
      <c r="A966" s="5" t="s">
        <v>124</v>
      </c>
      <c r="B966" t="s">
        <v>2091</v>
      </c>
      <c r="C966" s="5" t="s">
        <v>3518</v>
      </c>
    </row>
    <row r="967" spans="1:3">
      <c r="A967" s="5" t="s">
        <v>115</v>
      </c>
      <c r="B967" t="s">
        <v>522</v>
      </c>
      <c r="C967" s="5" t="s">
        <v>3518</v>
      </c>
    </row>
    <row r="968" spans="1:3">
      <c r="A968" s="5" t="s">
        <v>124</v>
      </c>
      <c r="B968" t="s">
        <v>2932</v>
      </c>
      <c r="C968" s="5" t="s">
        <v>3518</v>
      </c>
    </row>
    <row r="969" spans="1:3">
      <c r="A969" s="5" t="s">
        <v>124</v>
      </c>
      <c r="B969" t="s">
        <v>323</v>
      </c>
      <c r="C969" s="5" t="s">
        <v>3518</v>
      </c>
    </row>
    <row r="970" spans="1:3">
      <c r="A970" s="5" t="s">
        <v>124</v>
      </c>
      <c r="B970" t="s">
        <v>1586</v>
      </c>
      <c r="C970" t="s">
        <v>1586</v>
      </c>
    </row>
    <row r="971" spans="1:3">
      <c r="A971" s="5" t="s">
        <v>124</v>
      </c>
      <c r="B971" t="s">
        <v>3220</v>
      </c>
      <c r="C971" t="s">
        <v>3220</v>
      </c>
    </row>
    <row r="972" spans="1:3">
      <c r="A972" s="5" t="s">
        <v>124</v>
      </c>
      <c r="B972" t="s">
        <v>545</v>
      </c>
      <c r="C972" t="s">
        <v>545</v>
      </c>
    </row>
    <row r="973" spans="1:3">
      <c r="A973" s="5" t="s">
        <v>124</v>
      </c>
      <c r="B973" t="s">
        <v>1792</v>
      </c>
      <c r="C973" t="s">
        <v>1792</v>
      </c>
    </row>
    <row r="974" spans="1:3">
      <c r="A974" s="5" t="s">
        <v>124</v>
      </c>
      <c r="B974" t="s">
        <v>1474</v>
      </c>
      <c r="C974" t="s">
        <v>1474</v>
      </c>
    </row>
    <row r="975" spans="1:3">
      <c r="A975" s="5" t="s">
        <v>115</v>
      </c>
      <c r="B975" t="s">
        <v>2558</v>
      </c>
      <c r="C975" t="s">
        <v>2558</v>
      </c>
    </row>
    <row r="976" spans="1:3">
      <c r="A976" s="5" t="s">
        <v>124</v>
      </c>
      <c r="B976" t="s">
        <v>1003</v>
      </c>
      <c r="C976" t="s">
        <v>1003</v>
      </c>
    </row>
    <row r="977" spans="1:3">
      <c r="A977" s="5" t="s">
        <v>124</v>
      </c>
      <c r="B977" t="s">
        <v>330</v>
      </c>
      <c r="C977" t="s">
        <v>330</v>
      </c>
    </row>
    <row r="978" spans="1:3">
      <c r="A978" s="5" t="s">
        <v>124</v>
      </c>
      <c r="B978" t="s">
        <v>3114</v>
      </c>
      <c r="C978" t="s">
        <v>3114</v>
      </c>
    </row>
    <row r="979" spans="1:3">
      <c r="A979" s="5" t="s">
        <v>124</v>
      </c>
      <c r="B979" t="s">
        <v>2188</v>
      </c>
      <c r="C979" t="s">
        <v>2188</v>
      </c>
    </row>
    <row r="980" spans="1:3">
      <c r="A980" s="5" t="s">
        <v>124</v>
      </c>
      <c r="B980" t="s">
        <v>3225</v>
      </c>
      <c r="C980" t="s">
        <v>3225</v>
      </c>
    </row>
    <row r="981" spans="1:3">
      <c r="A981" s="5" t="s">
        <v>124</v>
      </c>
      <c r="B981" t="s">
        <v>2857</v>
      </c>
      <c r="C981" t="s">
        <v>2857</v>
      </c>
    </row>
    <row r="982" spans="1:3">
      <c r="A982" s="5" t="s">
        <v>115</v>
      </c>
      <c r="B982" t="s">
        <v>2278</v>
      </c>
      <c r="C982" t="s">
        <v>2278</v>
      </c>
    </row>
    <row r="983" spans="1:3">
      <c r="A983" s="5" t="s">
        <v>124</v>
      </c>
      <c r="B983" t="s">
        <v>240</v>
      </c>
      <c r="C983" t="s">
        <v>240</v>
      </c>
    </row>
    <row r="984" spans="1:3">
      <c r="A984" s="5" t="s">
        <v>124</v>
      </c>
      <c r="B984" t="s">
        <v>182</v>
      </c>
      <c r="C984" t="s">
        <v>182</v>
      </c>
    </row>
    <row r="985" spans="1:3">
      <c r="A985" s="5" t="s">
        <v>124</v>
      </c>
      <c r="B985" t="s">
        <v>447</v>
      </c>
      <c r="C985" t="s">
        <v>447</v>
      </c>
    </row>
    <row r="986" spans="1:3">
      <c r="A986" s="5" t="s">
        <v>124</v>
      </c>
      <c r="B986" t="s">
        <v>460</v>
      </c>
      <c r="C986" t="s">
        <v>460</v>
      </c>
    </row>
    <row r="987" spans="1:3">
      <c r="A987" s="5" t="s">
        <v>124</v>
      </c>
      <c r="B987" t="s">
        <v>403</v>
      </c>
      <c r="C987" t="s">
        <v>403</v>
      </c>
    </row>
    <row r="988" spans="1:3">
      <c r="A988" s="5" t="s">
        <v>124</v>
      </c>
      <c r="B988" t="s">
        <v>292</v>
      </c>
      <c r="C988" t="s">
        <v>292</v>
      </c>
    </row>
    <row r="989" spans="1:3">
      <c r="A989" s="5" t="s">
        <v>124</v>
      </c>
      <c r="B989" t="s">
        <v>951</v>
      </c>
      <c r="C989" t="s">
        <v>951</v>
      </c>
    </row>
    <row r="990" spans="1:3">
      <c r="A990" s="5" t="s">
        <v>115</v>
      </c>
      <c r="B990" t="s">
        <v>789</v>
      </c>
      <c r="C990" t="s">
        <v>789</v>
      </c>
    </row>
    <row r="991" spans="1:3">
      <c r="A991" s="5" t="s">
        <v>115</v>
      </c>
      <c r="B991" t="s">
        <v>788</v>
      </c>
      <c r="C991" t="s">
        <v>788</v>
      </c>
    </row>
    <row r="992" spans="1:3">
      <c r="A992" s="5" t="s">
        <v>115</v>
      </c>
      <c r="B992" s="2" t="s">
        <v>1181</v>
      </c>
      <c r="C992" s="2" t="s">
        <v>1181</v>
      </c>
    </row>
    <row r="993" spans="1:3">
      <c r="A993" s="5" t="s">
        <v>115</v>
      </c>
      <c r="B993" t="s">
        <v>1400</v>
      </c>
      <c r="C993" t="s">
        <v>1400</v>
      </c>
    </row>
    <row r="994" spans="1:3">
      <c r="A994" s="5" t="s">
        <v>124</v>
      </c>
      <c r="B994" t="s">
        <v>3295</v>
      </c>
      <c r="C994" t="s">
        <v>3295</v>
      </c>
    </row>
    <row r="995" spans="1:3">
      <c r="A995" s="5" t="s">
        <v>124</v>
      </c>
      <c r="B995" t="s">
        <v>2915</v>
      </c>
      <c r="C995" t="s">
        <v>2915</v>
      </c>
    </row>
    <row r="996" spans="1:3">
      <c r="A996" s="5" t="s">
        <v>124</v>
      </c>
      <c r="B996" t="s">
        <v>1938</v>
      </c>
      <c r="C996" t="s">
        <v>1938</v>
      </c>
    </row>
    <row r="997" spans="1:3">
      <c r="A997" s="5" t="s">
        <v>124</v>
      </c>
      <c r="B997" t="s">
        <v>1205</v>
      </c>
      <c r="C997" t="s">
        <v>1205</v>
      </c>
    </row>
    <row r="998" spans="1:3">
      <c r="A998" s="5" t="s">
        <v>115</v>
      </c>
      <c r="B998" t="s">
        <v>2106</v>
      </c>
      <c r="C998" t="s">
        <v>2106</v>
      </c>
    </row>
    <row r="999" spans="1:3">
      <c r="A999" s="5" t="s">
        <v>124</v>
      </c>
      <c r="B999" t="s">
        <v>3169</v>
      </c>
      <c r="C999" t="s">
        <v>3169</v>
      </c>
    </row>
    <row r="1000" spans="1:3">
      <c r="A1000" s="5" t="s">
        <v>115</v>
      </c>
      <c r="B1000" t="s">
        <v>512</v>
      </c>
      <c r="C1000" t="s">
        <v>512</v>
      </c>
    </row>
    <row r="1001" spans="1:3">
      <c r="A1001" s="5" t="s">
        <v>124</v>
      </c>
      <c r="B1001" t="s">
        <v>1933</v>
      </c>
      <c r="C1001" t="s">
        <v>1933</v>
      </c>
    </row>
    <row r="1002" spans="1:3">
      <c r="A1002" s="5" t="s">
        <v>115</v>
      </c>
      <c r="B1002" t="s">
        <v>1360</v>
      </c>
      <c r="C1002" t="s">
        <v>1360</v>
      </c>
    </row>
    <row r="1003" spans="1:3">
      <c r="A1003" s="5" t="s">
        <v>124</v>
      </c>
      <c r="B1003" t="s">
        <v>981</v>
      </c>
      <c r="C1003" t="s">
        <v>981</v>
      </c>
    </row>
    <row r="1004" spans="1:3">
      <c r="A1004" s="5" t="s">
        <v>124</v>
      </c>
      <c r="B1004" t="s">
        <v>1706</v>
      </c>
      <c r="C1004" t="s">
        <v>1706</v>
      </c>
    </row>
    <row r="1005" spans="1:3">
      <c r="A1005" s="5" t="s">
        <v>124</v>
      </c>
      <c r="B1005" t="s">
        <v>490</v>
      </c>
      <c r="C1005" t="s">
        <v>490</v>
      </c>
    </row>
    <row r="1006" spans="1:3">
      <c r="A1006" s="5" t="s">
        <v>124</v>
      </c>
      <c r="B1006" t="s">
        <v>490</v>
      </c>
      <c r="C1006" t="s">
        <v>490</v>
      </c>
    </row>
    <row r="1007" spans="1:3">
      <c r="A1007" s="5" t="s">
        <v>115</v>
      </c>
      <c r="B1007" t="s">
        <v>2168</v>
      </c>
      <c r="C1007" t="s">
        <v>2168</v>
      </c>
    </row>
    <row r="1008" spans="1:3">
      <c r="A1008" s="5" t="s">
        <v>115</v>
      </c>
      <c r="B1008" t="s">
        <v>490</v>
      </c>
      <c r="C1008" t="s">
        <v>490</v>
      </c>
    </row>
    <row r="1009" spans="1:3">
      <c r="A1009" s="5" t="s">
        <v>124</v>
      </c>
      <c r="B1009" t="s">
        <v>3113</v>
      </c>
      <c r="C1009" t="s">
        <v>3113</v>
      </c>
    </row>
    <row r="1010" spans="1:3">
      <c r="A1010" s="5" t="s">
        <v>124</v>
      </c>
      <c r="B1010" t="s">
        <v>2495</v>
      </c>
      <c r="C1010" t="s">
        <v>2495</v>
      </c>
    </row>
    <row r="1011" spans="1:3">
      <c r="A1011" s="5" t="s">
        <v>124</v>
      </c>
      <c r="B1011" t="s">
        <v>651</v>
      </c>
      <c r="C1011" t="s">
        <v>651</v>
      </c>
    </row>
    <row r="1012" spans="1:3">
      <c r="A1012" s="5" t="s">
        <v>124</v>
      </c>
      <c r="B1012" t="s">
        <v>651</v>
      </c>
      <c r="C1012" t="s">
        <v>651</v>
      </c>
    </row>
    <row r="1013" spans="1:3">
      <c r="A1013" s="5" t="s">
        <v>124</v>
      </c>
      <c r="B1013" t="s">
        <v>651</v>
      </c>
      <c r="C1013" t="s">
        <v>651</v>
      </c>
    </row>
    <row r="1014" spans="1:3">
      <c r="A1014" s="5" t="s">
        <v>124</v>
      </c>
      <c r="B1014" t="s">
        <v>651</v>
      </c>
      <c r="C1014" t="s">
        <v>651</v>
      </c>
    </row>
    <row r="1015" spans="1:3">
      <c r="A1015" s="5" t="s">
        <v>124</v>
      </c>
      <c r="B1015" t="s">
        <v>651</v>
      </c>
      <c r="C1015" t="s">
        <v>651</v>
      </c>
    </row>
    <row r="1016" spans="1:3">
      <c r="A1016" s="5" t="s">
        <v>124</v>
      </c>
      <c r="B1016" t="s">
        <v>870</v>
      </c>
      <c r="C1016" t="s">
        <v>870</v>
      </c>
    </row>
    <row r="1017" spans="1:3">
      <c r="A1017" s="5" t="s">
        <v>124</v>
      </c>
      <c r="B1017" t="s">
        <v>651</v>
      </c>
      <c r="C1017" t="s">
        <v>651</v>
      </c>
    </row>
    <row r="1018" spans="1:3">
      <c r="A1018" s="5" t="s">
        <v>124</v>
      </c>
      <c r="B1018" t="s">
        <v>651</v>
      </c>
      <c r="C1018" t="s">
        <v>651</v>
      </c>
    </row>
    <row r="1019" spans="1:3">
      <c r="A1019" s="5" t="s">
        <v>115</v>
      </c>
      <c r="B1019" t="s">
        <v>870</v>
      </c>
      <c r="C1019" t="s">
        <v>870</v>
      </c>
    </row>
    <row r="1020" spans="1:3">
      <c r="A1020" s="5" t="s">
        <v>115</v>
      </c>
      <c r="B1020" t="s">
        <v>651</v>
      </c>
      <c r="C1020" t="s">
        <v>651</v>
      </c>
    </row>
    <row r="1021" spans="1:3">
      <c r="A1021" s="5" t="s">
        <v>115</v>
      </c>
      <c r="B1021" t="s">
        <v>870</v>
      </c>
      <c r="C1021" t="s">
        <v>870</v>
      </c>
    </row>
    <row r="1022" spans="1:3">
      <c r="A1022" s="5" t="s">
        <v>115</v>
      </c>
      <c r="B1022" t="s">
        <v>3200</v>
      </c>
      <c r="C1022" t="s">
        <v>3200</v>
      </c>
    </row>
    <row r="1023" spans="1:3">
      <c r="A1023" s="5" t="s">
        <v>115</v>
      </c>
      <c r="B1023" t="s">
        <v>711</v>
      </c>
      <c r="C1023" t="s">
        <v>711</v>
      </c>
    </row>
    <row r="1024" spans="1:3">
      <c r="A1024" s="5" t="s">
        <v>124</v>
      </c>
      <c r="B1024" t="s">
        <v>2320</v>
      </c>
      <c r="C1024" t="s">
        <v>2320</v>
      </c>
    </row>
    <row r="1025" spans="1:3">
      <c r="A1025" s="5" t="s">
        <v>124</v>
      </c>
      <c r="B1025" t="s">
        <v>3219</v>
      </c>
      <c r="C1025" t="s">
        <v>3219</v>
      </c>
    </row>
    <row r="1026" spans="1:3">
      <c r="A1026" s="5" t="s">
        <v>115</v>
      </c>
      <c r="B1026" t="s">
        <v>1690</v>
      </c>
      <c r="C1026" t="s">
        <v>1690</v>
      </c>
    </row>
    <row r="1027" spans="1:3">
      <c r="A1027" s="5" t="s">
        <v>124</v>
      </c>
      <c r="B1027" t="s">
        <v>435</v>
      </c>
      <c r="C1027" t="s">
        <v>435</v>
      </c>
    </row>
    <row r="1028" spans="1:3">
      <c r="A1028" s="5" t="s">
        <v>124</v>
      </c>
      <c r="B1028" t="s">
        <v>2341</v>
      </c>
      <c r="C1028" t="s">
        <v>2341</v>
      </c>
    </row>
    <row r="1029" spans="1:3">
      <c r="A1029" s="5" t="s">
        <v>124</v>
      </c>
      <c r="B1029" t="s">
        <v>372</v>
      </c>
      <c r="C1029" t="s">
        <v>372</v>
      </c>
    </row>
    <row r="1030" spans="1:3">
      <c r="A1030" s="5" t="s">
        <v>124</v>
      </c>
      <c r="B1030" t="s">
        <v>372</v>
      </c>
      <c r="C1030" t="s">
        <v>372</v>
      </c>
    </row>
    <row r="1031" spans="1:3">
      <c r="A1031" s="5" t="s">
        <v>124</v>
      </c>
      <c r="B1031" t="s">
        <v>2341</v>
      </c>
      <c r="C1031" t="s">
        <v>2341</v>
      </c>
    </row>
    <row r="1032" spans="1:3">
      <c r="A1032" s="5" t="s">
        <v>124</v>
      </c>
      <c r="B1032" t="s">
        <v>2341</v>
      </c>
      <c r="C1032" t="s">
        <v>2341</v>
      </c>
    </row>
    <row r="1033" spans="1:3">
      <c r="A1033" s="5" t="s">
        <v>124</v>
      </c>
      <c r="B1033" t="s">
        <v>3093</v>
      </c>
      <c r="C1033" t="s">
        <v>3093</v>
      </c>
    </row>
    <row r="1034" spans="1:3">
      <c r="A1034" s="5" t="s">
        <v>124</v>
      </c>
      <c r="B1034" t="s">
        <v>273</v>
      </c>
      <c r="C1034" t="s">
        <v>273</v>
      </c>
    </row>
    <row r="1035" spans="1:3">
      <c r="A1035" s="5" t="s">
        <v>115</v>
      </c>
      <c r="B1035" t="s">
        <v>1432</v>
      </c>
      <c r="C1035" t="s">
        <v>1432</v>
      </c>
    </row>
    <row r="1036" spans="1:3">
      <c r="A1036" s="5" t="s">
        <v>124</v>
      </c>
      <c r="B1036" t="s">
        <v>379</v>
      </c>
      <c r="C1036" t="s">
        <v>379</v>
      </c>
    </row>
    <row r="1037" spans="1:3">
      <c r="A1037" s="5" t="s">
        <v>124</v>
      </c>
      <c r="B1037" t="s">
        <v>1564</v>
      </c>
      <c r="C1037" t="s">
        <v>1564</v>
      </c>
    </row>
    <row r="1038" spans="1:3">
      <c r="A1038" s="5" t="s">
        <v>124</v>
      </c>
      <c r="B1038" t="s">
        <v>3218</v>
      </c>
      <c r="C1038" t="s">
        <v>3218</v>
      </c>
    </row>
    <row r="1039" spans="1:3">
      <c r="A1039" s="5" t="s">
        <v>124</v>
      </c>
      <c r="B1039" t="s">
        <v>135</v>
      </c>
      <c r="C1039" t="s">
        <v>135</v>
      </c>
    </row>
    <row r="1040" spans="1:3">
      <c r="A1040" s="5" t="s">
        <v>124</v>
      </c>
      <c r="B1040" t="s">
        <v>2174</v>
      </c>
      <c r="C1040" t="s">
        <v>2174</v>
      </c>
    </row>
    <row r="1041" spans="1:3">
      <c r="A1041" s="5" t="s">
        <v>115</v>
      </c>
      <c r="B1041" t="s">
        <v>2764</v>
      </c>
      <c r="C1041" t="s">
        <v>2764</v>
      </c>
    </row>
    <row r="1042" spans="1:3">
      <c r="A1042" s="5" t="s">
        <v>124</v>
      </c>
      <c r="B1042" t="s">
        <v>1490</v>
      </c>
      <c r="C1042" t="s">
        <v>1490</v>
      </c>
    </row>
    <row r="1043" spans="1:3">
      <c r="A1043" s="5" t="s">
        <v>115</v>
      </c>
      <c r="B1043" t="s">
        <v>1097</v>
      </c>
      <c r="C1043" t="s">
        <v>1097</v>
      </c>
    </row>
    <row r="1044" spans="1:3">
      <c r="A1044" s="5" t="s">
        <v>115</v>
      </c>
      <c r="B1044" t="s">
        <v>2011</v>
      </c>
      <c r="C1044" t="s">
        <v>2011</v>
      </c>
    </row>
    <row r="1045" spans="1:3">
      <c r="A1045" s="5" t="s">
        <v>124</v>
      </c>
      <c r="B1045" t="s">
        <v>2206</v>
      </c>
      <c r="C1045" t="s">
        <v>2206</v>
      </c>
    </row>
    <row r="1046" spans="1:3">
      <c r="A1046" s="5" t="s">
        <v>115</v>
      </c>
      <c r="B1046" t="s">
        <v>2696</v>
      </c>
      <c r="C1046" t="s">
        <v>2696</v>
      </c>
    </row>
    <row r="1047" spans="1:3">
      <c r="A1047" s="5" t="s">
        <v>124</v>
      </c>
      <c r="B1047" t="s">
        <v>189</v>
      </c>
      <c r="C1047" t="s">
        <v>189</v>
      </c>
    </row>
    <row r="1048" spans="1:3">
      <c r="A1048" s="5" t="s">
        <v>115</v>
      </c>
      <c r="B1048" t="s">
        <v>934</v>
      </c>
      <c r="C1048" t="s">
        <v>934</v>
      </c>
    </row>
    <row r="1049" spans="1:3">
      <c r="A1049" s="5" t="s">
        <v>124</v>
      </c>
      <c r="B1049" t="s">
        <v>1979</v>
      </c>
      <c r="C1049" t="s">
        <v>1979</v>
      </c>
    </row>
    <row r="1050" spans="1:3">
      <c r="A1050" s="5" t="s">
        <v>115</v>
      </c>
      <c r="B1050" t="s">
        <v>942</v>
      </c>
      <c r="C1050" t="s">
        <v>942</v>
      </c>
    </row>
    <row r="1051" spans="1:3">
      <c r="A1051" s="5" t="s">
        <v>124</v>
      </c>
      <c r="B1051" t="s">
        <v>3044</v>
      </c>
      <c r="C1051" t="s">
        <v>3044</v>
      </c>
    </row>
    <row r="1052" spans="1:3">
      <c r="A1052" s="5" t="s">
        <v>124</v>
      </c>
      <c r="B1052" t="s">
        <v>1383</v>
      </c>
      <c r="C1052" t="s">
        <v>1383</v>
      </c>
    </row>
    <row r="1053" spans="1:3">
      <c r="A1053" s="5" t="s">
        <v>124</v>
      </c>
      <c r="B1053" t="s">
        <v>1608</v>
      </c>
      <c r="C1053" t="s">
        <v>1608</v>
      </c>
    </row>
  </sheetData>
  <autoFilter ref="A1:G1053"/>
  <sortState ref="A2:C1053">
    <sortCondition ref="C2:C1053"/>
  </sortState>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47"/>
  <sheetViews>
    <sheetView workbookViewId="0">
      <selection activeCell="A5" sqref="A5:B13"/>
    </sheetView>
  </sheetViews>
  <sheetFormatPr defaultRowHeight="14.25"/>
  <cols>
    <col min="1" max="1" width="78" customWidth="1"/>
    <col min="2" max="2" width="5.85546875" customWidth="1"/>
  </cols>
  <sheetData>
    <row r="1" spans="1:2">
      <c r="A1" s="14" t="s">
        <v>3504</v>
      </c>
      <c r="B1" s="15" t="s">
        <v>115</v>
      </c>
    </row>
    <row r="3" spans="1:2">
      <c r="A3" s="7" t="s">
        <v>3527</v>
      </c>
      <c r="B3" s="10"/>
    </row>
    <row r="4" spans="1:2">
      <c r="A4" s="7" t="s">
        <v>3506</v>
      </c>
      <c r="B4" s="10" t="s">
        <v>3499</v>
      </c>
    </row>
    <row r="5" spans="1:2">
      <c r="A5" s="6" t="s">
        <v>172</v>
      </c>
      <c r="B5" s="11">
        <v>36</v>
      </c>
    </row>
    <row r="6" spans="1:2">
      <c r="A6" s="8" t="s">
        <v>511</v>
      </c>
      <c r="B6" s="12">
        <v>27</v>
      </c>
    </row>
    <row r="7" spans="1:2">
      <c r="A7" s="8" t="s">
        <v>784</v>
      </c>
      <c r="B7" s="12">
        <v>16</v>
      </c>
    </row>
    <row r="8" spans="1:2">
      <c r="A8" s="8" t="s">
        <v>3512</v>
      </c>
      <c r="B8" s="12">
        <v>14</v>
      </c>
    </row>
    <row r="9" spans="1:2">
      <c r="A9" s="8" t="s">
        <v>3510</v>
      </c>
      <c r="B9" s="12">
        <v>13</v>
      </c>
    </row>
    <row r="10" spans="1:2">
      <c r="A10" s="8" t="s">
        <v>3509</v>
      </c>
      <c r="B10" s="12">
        <v>12</v>
      </c>
    </row>
    <row r="11" spans="1:2">
      <c r="A11" s="8" t="s">
        <v>3518</v>
      </c>
      <c r="B11" s="12">
        <v>6</v>
      </c>
    </row>
    <row r="12" spans="1:2">
      <c r="A12" s="8" t="s">
        <v>3508</v>
      </c>
      <c r="B12" s="12">
        <v>5</v>
      </c>
    </row>
    <row r="13" spans="1:2">
      <c r="A13" s="8" t="s">
        <v>651</v>
      </c>
      <c r="B13" s="12">
        <v>3</v>
      </c>
    </row>
    <row r="14" spans="1:2">
      <c r="A14" s="8" t="s">
        <v>490</v>
      </c>
      <c r="B14" s="12">
        <v>2</v>
      </c>
    </row>
    <row r="15" spans="1:2">
      <c r="A15" s="8" t="s">
        <v>724</v>
      </c>
      <c r="B15" s="12">
        <v>2</v>
      </c>
    </row>
    <row r="16" spans="1:2">
      <c r="A16" s="8" t="s">
        <v>1060</v>
      </c>
      <c r="B16" s="12">
        <v>2</v>
      </c>
    </row>
    <row r="17" spans="1:2">
      <c r="A17" s="8" t="s">
        <v>902</v>
      </c>
      <c r="B17" s="12">
        <v>2</v>
      </c>
    </row>
    <row r="18" spans="1:2">
      <c r="A18" s="8" t="s">
        <v>3515</v>
      </c>
      <c r="B18" s="12">
        <v>2</v>
      </c>
    </row>
    <row r="19" spans="1:2">
      <c r="A19" s="8" t="s">
        <v>2262</v>
      </c>
      <c r="B19" s="12">
        <v>1</v>
      </c>
    </row>
    <row r="20" spans="1:2">
      <c r="A20" s="8" t="s">
        <v>2920</v>
      </c>
      <c r="B20" s="12">
        <v>1</v>
      </c>
    </row>
    <row r="21" spans="1:2">
      <c r="A21" s="8" t="s">
        <v>2332</v>
      </c>
      <c r="B21" s="12">
        <v>1</v>
      </c>
    </row>
    <row r="22" spans="1:2">
      <c r="A22" s="8" t="s">
        <v>1295</v>
      </c>
      <c r="B22" s="12">
        <v>1</v>
      </c>
    </row>
    <row r="23" spans="1:2">
      <c r="A23" s="8" t="s">
        <v>3169</v>
      </c>
      <c r="B23" s="12">
        <v>1</v>
      </c>
    </row>
    <row r="24" spans="1:2">
      <c r="A24" s="8" t="s">
        <v>2436</v>
      </c>
      <c r="B24" s="12">
        <v>1</v>
      </c>
    </row>
    <row r="25" spans="1:2">
      <c r="A25" s="8" t="s">
        <v>667</v>
      </c>
      <c r="B25" s="12">
        <v>1</v>
      </c>
    </row>
    <row r="26" spans="1:2">
      <c r="A26" s="8" t="s">
        <v>747</v>
      </c>
      <c r="B26" s="12">
        <v>1</v>
      </c>
    </row>
    <row r="27" spans="1:2">
      <c r="A27" s="8" t="s">
        <v>1131</v>
      </c>
      <c r="B27" s="12">
        <v>1</v>
      </c>
    </row>
    <row r="28" spans="1:2">
      <c r="A28" s="8" t="s">
        <v>2815</v>
      </c>
      <c r="B28" s="12">
        <v>1</v>
      </c>
    </row>
    <row r="29" spans="1:2">
      <c r="A29" s="8" t="s">
        <v>2627</v>
      </c>
      <c r="B29" s="12">
        <v>1</v>
      </c>
    </row>
    <row r="30" spans="1:2">
      <c r="A30" s="8" t="s">
        <v>1915</v>
      </c>
      <c r="B30" s="12">
        <v>1</v>
      </c>
    </row>
    <row r="31" spans="1:2">
      <c r="A31" s="8" t="s">
        <v>2764</v>
      </c>
      <c r="B31" s="12">
        <v>1</v>
      </c>
    </row>
    <row r="32" spans="1:2">
      <c r="A32" s="8" t="s">
        <v>534</v>
      </c>
      <c r="B32" s="12">
        <v>1</v>
      </c>
    </row>
    <row r="33" spans="1:2">
      <c r="A33" s="8" t="s">
        <v>1946</v>
      </c>
      <c r="B33" s="12">
        <v>1</v>
      </c>
    </row>
    <row r="34" spans="1:2">
      <c r="A34" s="8" t="s">
        <v>1458</v>
      </c>
      <c r="B34" s="12">
        <v>1</v>
      </c>
    </row>
    <row r="35" spans="1:2">
      <c r="A35" s="8" t="s">
        <v>1114</v>
      </c>
      <c r="B35" s="12">
        <v>1</v>
      </c>
    </row>
    <row r="36" spans="1:2">
      <c r="A36" s="8" t="s">
        <v>912</v>
      </c>
      <c r="B36" s="12">
        <v>1</v>
      </c>
    </row>
    <row r="37" spans="1:2">
      <c r="A37" s="8" t="s">
        <v>1907</v>
      </c>
      <c r="B37" s="12">
        <v>1</v>
      </c>
    </row>
    <row r="38" spans="1:2">
      <c r="A38" s="8" t="s">
        <v>901</v>
      </c>
      <c r="B38" s="12">
        <v>1</v>
      </c>
    </row>
    <row r="39" spans="1:2">
      <c r="A39" s="8" t="s">
        <v>720</v>
      </c>
      <c r="B39" s="12">
        <v>1</v>
      </c>
    </row>
    <row r="40" spans="1:2">
      <c r="A40" s="8" t="s">
        <v>1200</v>
      </c>
      <c r="B40" s="12">
        <v>1</v>
      </c>
    </row>
    <row r="41" spans="1:2">
      <c r="A41" s="8" t="s">
        <v>1016</v>
      </c>
      <c r="B41" s="12">
        <v>1</v>
      </c>
    </row>
    <row r="42" spans="1:2">
      <c r="A42" s="8" t="s">
        <v>927</v>
      </c>
      <c r="B42" s="12">
        <v>1</v>
      </c>
    </row>
    <row r="43" spans="1:2">
      <c r="A43" s="8" t="s">
        <v>788</v>
      </c>
      <c r="B43" s="12">
        <v>1</v>
      </c>
    </row>
    <row r="44" spans="1:2">
      <c r="A44" s="8" t="s">
        <v>836</v>
      </c>
      <c r="B44" s="12">
        <v>1</v>
      </c>
    </row>
    <row r="45" spans="1:2">
      <c r="A45" s="8" t="s">
        <v>3200</v>
      </c>
      <c r="B45" s="12">
        <v>1</v>
      </c>
    </row>
    <row r="46" spans="1:2">
      <c r="A46" s="8" t="s">
        <v>2653</v>
      </c>
      <c r="B46" s="12">
        <v>1</v>
      </c>
    </row>
    <row r="47" spans="1:2">
      <c r="A47" s="8" t="s">
        <v>2822</v>
      </c>
      <c r="B47" s="12">
        <v>1</v>
      </c>
    </row>
    <row r="48" spans="1:2">
      <c r="A48" s="8" t="s">
        <v>3378</v>
      </c>
      <c r="B48" s="12">
        <v>1</v>
      </c>
    </row>
    <row r="49" spans="1:2">
      <c r="A49" s="8" t="s">
        <v>1294</v>
      </c>
      <c r="B49" s="12">
        <v>1</v>
      </c>
    </row>
    <row r="50" spans="1:2">
      <c r="A50" s="8" t="s">
        <v>3179</v>
      </c>
      <c r="B50" s="12">
        <v>1</v>
      </c>
    </row>
    <row r="51" spans="1:2">
      <c r="A51" s="8" t="s">
        <v>802</v>
      </c>
      <c r="B51" s="12">
        <v>1</v>
      </c>
    </row>
    <row r="52" spans="1:2">
      <c r="A52" s="8" t="s">
        <v>2059</v>
      </c>
      <c r="B52" s="12">
        <v>1</v>
      </c>
    </row>
    <row r="53" spans="1:2">
      <c r="A53" s="8" t="s">
        <v>2060</v>
      </c>
      <c r="B53" s="12">
        <v>1</v>
      </c>
    </row>
    <row r="54" spans="1:2">
      <c r="A54" s="8" t="s">
        <v>1296</v>
      </c>
      <c r="B54" s="12">
        <v>1</v>
      </c>
    </row>
    <row r="55" spans="1:2">
      <c r="A55" s="8" t="s">
        <v>533</v>
      </c>
      <c r="B55" s="12">
        <v>1</v>
      </c>
    </row>
    <row r="56" spans="1:2">
      <c r="A56" s="8" t="s">
        <v>2773</v>
      </c>
      <c r="B56" s="12">
        <v>1</v>
      </c>
    </row>
    <row r="57" spans="1:2">
      <c r="A57" s="8" t="s">
        <v>2346</v>
      </c>
      <c r="B57" s="12">
        <v>1</v>
      </c>
    </row>
    <row r="58" spans="1:2">
      <c r="A58" s="8" t="s">
        <v>1556</v>
      </c>
      <c r="B58" s="12">
        <v>1</v>
      </c>
    </row>
    <row r="59" spans="1:2">
      <c r="A59" s="8" t="s">
        <v>2500</v>
      </c>
      <c r="B59" s="12">
        <v>1</v>
      </c>
    </row>
    <row r="60" spans="1:2">
      <c r="A60" s="8" t="s">
        <v>3232</v>
      </c>
      <c r="B60" s="12">
        <v>1</v>
      </c>
    </row>
    <row r="61" spans="1:2">
      <c r="A61" s="8" t="s">
        <v>3368</v>
      </c>
      <c r="B61" s="12">
        <v>1</v>
      </c>
    </row>
    <row r="62" spans="1:2">
      <c r="A62" s="8" t="s">
        <v>2107</v>
      </c>
      <c r="B62" s="12">
        <v>1</v>
      </c>
    </row>
    <row r="63" spans="1:2">
      <c r="A63" s="8" t="s">
        <v>1459</v>
      </c>
      <c r="B63" s="12">
        <v>1</v>
      </c>
    </row>
    <row r="64" spans="1:2">
      <c r="A64" s="8" t="s">
        <v>232</v>
      </c>
      <c r="B64" s="12">
        <v>1</v>
      </c>
    </row>
    <row r="65" spans="1:2">
      <c r="A65" s="8" t="s">
        <v>3514</v>
      </c>
      <c r="B65" s="12">
        <v>1</v>
      </c>
    </row>
    <row r="66" spans="1:2">
      <c r="A66" s="8" t="s">
        <v>1153</v>
      </c>
      <c r="B66" s="12">
        <v>1</v>
      </c>
    </row>
    <row r="67" spans="1:2">
      <c r="A67" s="8" t="s">
        <v>771</v>
      </c>
      <c r="B67" s="12">
        <v>1</v>
      </c>
    </row>
    <row r="68" spans="1:2">
      <c r="A68" s="8" t="s">
        <v>2612</v>
      </c>
      <c r="B68" s="12">
        <v>1</v>
      </c>
    </row>
    <row r="69" spans="1:2">
      <c r="A69" s="8" t="s">
        <v>2278</v>
      </c>
      <c r="B69" s="12">
        <v>1</v>
      </c>
    </row>
    <row r="70" spans="1:2">
      <c r="A70" s="8" t="s">
        <v>2416</v>
      </c>
      <c r="B70" s="12">
        <v>1</v>
      </c>
    </row>
    <row r="71" spans="1:2">
      <c r="A71" s="8" t="s">
        <v>1400</v>
      </c>
      <c r="B71" s="12">
        <v>1</v>
      </c>
    </row>
    <row r="72" spans="1:2">
      <c r="A72" s="8" t="s">
        <v>780</v>
      </c>
      <c r="B72" s="12">
        <v>1</v>
      </c>
    </row>
    <row r="73" spans="1:2">
      <c r="A73" s="8" t="s">
        <v>1642</v>
      </c>
      <c r="B73" s="12">
        <v>1</v>
      </c>
    </row>
    <row r="74" spans="1:2">
      <c r="A74" s="8" t="s">
        <v>1308</v>
      </c>
      <c r="B74" s="12">
        <v>1</v>
      </c>
    </row>
    <row r="75" spans="1:2">
      <c r="A75" s="8" t="s">
        <v>1690</v>
      </c>
      <c r="B75" s="12">
        <v>1</v>
      </c>
    </row>
    <row r="76" spans="1:2">
      <c r="A76" s="8" t="s">
        <v>1199</v>
      </c>
      <c r="B76" s="12">
        <v>1</v>
      </c>
    </row>
    <row r="77" spans="1:2">
      <c r="A77" s="8" t="s">
        <v>2919</v>
      </c>
      <c r="B77" s="12">
        <v>1</v>
      </c>
    </row>
    <row r="78" spans="1:2">
      <c r="A78" s="8" t="s">
        <v>891</v>
      </c>
      <c r="B78" s="12">
        <v>1</v>
      </c>
    </row>
    <row r="79" spans="1:2">
      <c r="A79" s="8" t="s">
        <v>1436</v>
      </c>
      <c r="B79" s="12">
        <v>1</v>
      </c>
    </row>
    <row r="80" spans="1:2">
      <c r="A80" s="8" t="s">
        <v>1230</v>
      </c>
      <c r="B80" s="12">
        <v>1</v>
      </c>
    </row>
    <row r="81" spans="1:2">
      <c r="A81" s="8" t="s">
        <v>2277</v>
      </c>
      <c r="B81" s="12">
        <v>1</v>
      </c>
    </row>
    <row r="82" spans="1:2">
      <c r="A82" s="8" t="s">
        <v>1130</v>
      </c>
      <c r="B82" s="12">
        <v>1</v>
      </c>
    </row>
    <row r="83" spans="1:2">
      <c r="A83" s="8" t="s">
        <v>1173</v>
      </c>
      <c r="B83" s="12">
        <v>1</v>
      </c>
    </row>
    <row r="84" spans="1:2">
      <c r="A84" s="8" t="s">
        <v>1178</v>
      </c>
      <c r="B84" s="12">
        <v>1</v>
      </c>
    </row>
    <row r="85" spans="1:2">
      <c r="A85" s="8" t="s">
        <v>3323</v>
      </c>
      <c r="B85" s="12">
        <v>1</v>
      </c>
    </row>
    <row r="86" spans="1:2">
      <c r="A86" s="8" t="s">
        <v>2766</v>
      </c>
      <c r="B86" s="12">
        <v>1</v>
      </c>
    </row>
    <row r="87" spans="1:2">
      <c r="A87" s="8" t="s">
        <v>2400</v>
      </c>
      <c r="B87" s="12">
        <v>1</v>
      </c>
    </row>
    <row r="88" spans="1:2">
      <c r="A88" s="8" t="s">
        <v>974</v>
      </c>
      <c r="B88" s="12">
        <v>1</v>
      </c>
    </row>
    <row r="89" spans="1:2">
      <c r="A89" s="8" t="s">
        <v>2290</v>
      </c>
      <c r="B89" s="12">
        <v>1</v>
      </c>
    </row>
    <row r="90" spans="1:2">
      <c r="A90" s="8" t="s">
        <v>3161</v>
      </c>
      <c r="B90" s="12">
        <v>1</v>
      </c>
    </row>
    <row r="91" spans="1:2">
      <c r="A91" s="8" t="s">
        <v>2611</v>
      </c>
      <c r="B91" s="12">
        <v>1</v>
      </c>
    </row>
    <row r="92" spans="1:2">
      <c r="A92" s="8" t="s">
        <v>3473</v>
      </c>
      <c r="B92" s="12">
        <v>1</v>
      </c>
    </row>
    <row r="93" spans="1:2">
      <c r="A93" s="8" t="s">
        <v>2541</v>
      </c>
      <c r="B93" s="12">
        <v>1</v>
      </c>
    </row>
    <row r="94" spans="1:2">
      <c r="A94" s="8" t="s">
        <v>835</v>
      </c>
      <c r="B94" s="12">
        <v>1</v>
      </c>
    </row>
    <row r="95" spans="1:2">
      <c r="A95" s="8" t="s">
        <v>2875</v>
      </c>
      <c r="B95" s="12">
        <v>1</v>
      </c>
    </row>
    <row r="96" spans="1:2">
      <c r="A96" s="8" t="s">
        <v>2287</v>
      </c>
      <c r="B96" s="12">
        <v>1</v>
      </c>
    </row>
    <row r="97" spans="1:2">
      <c r="A97" s="8" t="s">
        <v>1641</v>
      </c>
      <c r="B97" s="12">
        <v>1</v>
      </c>
    </row>
    <row r="98" spans="1:2">
      <c r="A98" s="8" t="s">
        <v>3457</v>
      </c>
      <c r="B98" s="12">
        <v>1</v>
      </c>
    </row>
    <row r="99" spans="1:2">
      <c r="A99" s="8" t="s">
        <v>1438</v>
      </c>
      <c r="B99" s="12">
        <v>1</v>
      </c>
    </row>
    <row r="100" spans="1:2">
      <c r="A100" s="8" t="s">
        <v>3511</v>
      </c>
      <c r="B100" s="12">
        <v>1</v>
      </c>
    </row>
    <row r="101" spans="1:2">
      <c r="A101" s="8" t="s">
        <v>2100</v>
      </c>
      <c r="B101" s="12">
        <v>1</v>
      </c>
    </row>
    <row r="102" spans="1:2">
      <c r="A102" s="8" t="s">
        <v>773</v>
      </c>
      <c r="B102" s="12">
        <v>1</v>
      </c>
    </row>
    <row r="103" spans="1:2">
      <c r="A103" s="8" t="s">
        <v>2067</v>
      </c>
      <c r="B103" s="12">
        <v>1</v>
      </c>
    </row>
    <row r="104" spans="1:2">
      <c r="A104" s="8" t="s">
        <v>3369</v>
      </c>
      <c r="B104" s="12">
        <v>1</v>
      </c>
    </row>
    <row r="105" spans="1:2">
      <c r="A105" s="8" t="s">
        <v>1082</v>
      </c>
      <c r="B105" s="12">
        <v>1</v>
      </c>
    </row>
    <row r="106" spans="1:2">
      <c r="A106" s="8" t="s">
        <v>1990</v>
      </c>
      <c r="B106" s="12">
        <v>1</v>
      </c>
    </row>
    <row r="107" spans="1:2">
      <c r="A107" s="8" t="s">
        <v>1182</v>
      </c>
      <c r="B107" s="12">
        <v>1</v>
      </c>
    </row>
    <row r="108" spans="1:2">
      <c r="A108" s="8" t="s">
        <v>1906</v>
      </c>
      <c r="B108" s="12">
        <v>1</v>
      </c>
    </row>
    <row r="109" spans="1:2">
      <c r="A109" s="8" t="s">
        <v>3322</v>
      </c>
      <c r="B109" s="12">
        <v>1</v>
      </c>
    </row>
    <row r="110" spans="1:2">
      <c r="A110" s="8" t="s">
        <v>2873</v>
      </c>
      <c r="B110" s="12">
        <v>1</v>
      </c>
    </row>
    <row r="111" spans="1:2">
      <c r="A111" s="8" t="s">
        <v>748</v>
      </c>
      <c r="B111" s="12">
        <v>1</v>
      </c>
    </row>
    <row r="112" spans="1:2">
      <c r="A112" s="8" t="s">
        <v>1142</v>
      </c>
      <c r="B112" s="12">
        <v>1</v>
      </c>
    </row>
    <row r="113" spans="1:2">
      <c r="A113" s="8" t="s">
        <v>1177</v>
      </c>
      <c r="B113" s="12">
        <v>1</v>
      </c>
    </row>
    <row r="114" spans="1:2">
      <c r="A114" s="8" t="s">
        <v>2744</v>
      </c>
      <c r="B114" s="12">
        <v>1</v>
      </c>
    </row>
    <row r="115" spans="1:2">
      <c r="A115" s="8" t="s">
        <v>2765</v>
      </c>
      <c r="B115" s="12">
        <v>1</v>
      </c>
    </row>
    <row r="116" spans="1:2">
      <c r="A116" s="8" t="s">
        <v>2745</v>
      </c>
      <c r="B116" s="12">
        <v>1</v>
      </c>
    </row>
    <row r="117" spans="1:2">
      <c r="A117" s="8" t="s">
        <v>3458</v>
      </c>
      <c r="B117" s="12">
        <v>1</v>
      </c>
    </row>
    <row r="118" spans="1:2">
      <c r="A118" s="8" t="s">
        <v>3513</v>
      </c>
      <c r="B118" s="12">
        <v>1</v>
      </c>
    </row>
    <row r="119" spans="1:2">
      <c r="A119" s="8" t="s">
        <v>2058</v>
      </c>
      <c r="B119" s="12">
        <v>1</v>
      </c>
    </row>
    <row r="120" spans="1:2">
      <c r="A120" s="8" t="s">
        <v>2331</v>
      </c>
      <c r="B120" s="12">
        <v>1</v>
      </c>
    </row>
    <row r="121" spans="1:2">
      <c r="A121" s="8" t="s">
        <v>2558</v>
      </c>
      <c r="B121" s="12">
        <v>1</v>
      </c>
    </row>
    <row r="122" spans="1:2">
      <c r="A122" s="8" t="s">
        <v>2774</v>
      </c>
      <c r="B122" s="12">
        <v>1</v>
      </c>
    </row>
    <row r="123" spans="1:2">
      <c r="A123" s="8" t="s">
        <v>789</v>
      </c>
      <c r="B123" s="12">
        <v>1</v>
      </c>
    </row>
    <row r="124" spans="1:2">
      <c r="A124" s="8" t="s">
        <v>1097</v>
      </c>
      <c r="B124" s="12">
        <v>1</v>
      </c>
    </row>
    <row r="125" spans="1:2">
      <c r="A125" s="8" t="s">
        <v>1181</v>
      </c>
      <c r="B125" s="12">
        <v>1</v>
      </c>
    </row>
    <row r="126" spans="1:2">
      <c r="A126" s="8" t="s">
        <v>2011</v>
      </c>
      <c r="B126" s="12">
        <v>1</v>
      </c>
    </row>
    <row r="127" spans="1:2">
      <c r="A127" s="8" t="s">
        <v>1205</v>
      </c>
      <c r="B127" s="12">
        <v>1</v>
      </c>
    </row>
    <row r="128" spans="1:2">
      <c r="A128" s="8" t="s">
        <v>934</v>
      </c>
      <c r="B128" s="12">
        <v>1</v>
      </c>
    </row>
    <row r="129" spans="1:2">
      <c r="A129" s="8" t="s">
        <v>1360</v>
      </c>
      <c r="B129" s="12">
        <v>1</v>
      </c>
    </row>
    <row r="130" spans="1:2">
      <c r="A130" s="8" t="s">
        <v>3521</v>
      </c>
      <c r="B130" s="12">
        <v>1</v>
      </c>
    </row>
    <row r="131" spans="1:2">
      <c r="A131" s="8" t="s">
        <v>2315</v>
      </c>
      <c r="B131" s="12">
        <v>1</v>
      </c>
    </row>
    <row r="132" spans="1:2">
      <c r="A132" s="8" t="s">
        <v>3523</v>
      </c>
      <c r="B132" s="12">
        <v>1</v>
      </c>
    </row>
    <row r="133" spans="1:2">
      <c r="A133" s="8" t="s">
        <v>711</v>
      </c>
      <c r="B133" s="12">
        <v>1</v>
      </c>
    </row>
    <row r="134" spans="1:2">
      <c r="A134" s="8" t="s">
        <v>2316</v>
      </c>
      <c r="B134" s="12">
        <v>1</v>
      </c>
    </row>
    <row r="135" spans="1:2">
      <c r="A135" s="8" t="s">
        <v>1432</v>
      </c>
      <c r="B135" s="12">
        <v>1</v>
      </c>
    </row>
    <row r="136" spans="1:2">
      <c r="A136" s="8" t="s">
        <v>3262</v>
      </c>
      <c r="B136" s="12">
        <v>1</v>
      </c>
    </row>
    <row r="137" spans="1:2">
      <c r="A137" s="8" t="s">
        <v>2185</v>
      </c>
      <c r="B137" s="12">
        <v>1</v>
      </c>
    </row>
    <row r="138" spans="1:2">
      <c r="A138" s="8" t="s">
        <v>2729</v>
      </c>
      <c r="B138" s="12">
        <v>1</v>
      </c>
    </row>
    <row r="139" spans="1:2">
      <c r="A139" s="8" t="s">
        <v>2696</v>
      </c>
      <c r="B139" s="12">
        <v>1</v>
      </c>
    </row>
    <row r="140" spans="1:2">
      <c r="A140" s="8" t="s">
        <v>1113</v>
      </c>
      <c r="B140" s="12">
        <v>1</v>
      </c>
    </row>
    <row r="141" spans="1:2">
      <c r="A141" s="8" t="s">
        <v>942</v>
      </c>
      <c r="B141" s="12">
        <v>1</v>
      </c>
    </row>
    <row r="142" spans="1:2">
      <c r="A142" s="8" t="s">
        <v>1096</v>
      </c>
      <c r="B142" s="12">
        <v>1</v>
      </c>
    </row>
    <row r="143" spans="1:2">
      <c r="A143" s="8" t="s">
        <v>3524</v>
      </c>
      <c r="B143" s="12">
        <v>1</v>
      </c>
    </row>
    <row r="144" spans="1:2">
      <c r="A144" s="8" t="s">
        <v>926</v>
      </c>
      <c r="B144" s="12">
        <v>1</v>
      </c>
    </row>
    <row r="145" spans="1:2">
      <c r="A145" s="8" t="s">
        <v>601</v>
      </c>
      <c r="B145" s="12">
        <v>1</v>
      </c>
    </row>
    <row r="146" spans="1:2">
      <c r="A146" s="8" t="s">
        <v>1460</v>
      </c>
      <c r="B146" s="12">
        <v>1</v>
      </c>
    </row>
    <row r="147" spans="1:2">
      <c r="A147" s="9" t="s">
        <v>3497</v>
      </c>
      <c r="B147" s="13">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80"/>
  <sheetViews>
    <sheetView topLeftCell="A54" workbookViewId="0">
      <selection activeCell="F88" sqref="F88"/>
    </sheetView>
  </sheetViews>
  <sheetFormatPr defaultRowHeight="14.25"/>
  <cols>
    <col min="1" max="1" width="13.28515625" bestFit="1" customWidth="1"/>
    <col min="2" max="2" width="20.140625" bestFit="1" customWidth="1"/>
    <col min="3" max="3" width="25.140625" bestFit="1" customWidth="1"/>
    <col min="4" max="4" width="21.28515625" customWidth="1"/>
    <col min="5" max="5" width="26.28515625" customWidth="1"/>
    <col min="6" max="6" width="25.140625" bestFit="1" customWidth="1"/>
    <col min="7" max="7" width="15" bestFit="1" customWidth="1"/>
  </cols>
  <sheetData>
    <row r="1" spans="1:7">
      <c r="A1" s="21" t="s">
        <v>3528</v>
      </c>
      <c r="B1" s="18" t="s">
        <v>3537</v>
      </c>
      <c r="C1" s="18"/>
      <c r="D1" s="18"/>
      <c r="E1" s="18" t="s">
        <v>3540</v>
      </c>
      <c r="F1" s="18"/>
      <c r="G1" s="18"/>
    </row>
    <row r="2" spans="1:7">
      <c r="B2" s="5" t="s">
        <v>3534</v>
      </c>
      <c r="C2" s="5" t="s">
        <v>3535</v>
      </c>
      <c r="D2" s="5" t="s">
        <v>3538</v>
      </c>
      <c r="E2" s="5" t="s">
        <v>3534</v>
      </c>
      <c r="F2" s="5" t="s">
        <v>3535</v>
      </c>
      <c r="G2" s="5" t="s">
        <v>3542</v>
      </c>
    </row>
    <row r="3" spans="1:7">
      <c r="A3" s="5" t="s">
        <v>215</v>
      </c>
      <c r="B3">
        <f>COUNTIFS(SurveyData!$DG$2:$DG$503,"Yes",SurveyData!$U$2:$U$503,"&gt;3")</f>
        <v>149</v>
      </c>
      <c r="C3">
        <f>COUNTIFS(SurveyData!$DG$2:$DG$503,"Yes",SurveyData!$U$2:$U$503,"&lt;3")</f>
        <v>90</v>
      </c>
      <c r="D3">
        <f>COUNTIFS(SurveyData!$DG$2:$DG$503,"Yes",SurveyData!$U$2:$U$503,"&gt;0")</f>
        <v>344</v>
      </c>
      <c r="E3">
        <f>COUNTIFS(SurveyData!$DG$2:$DG$503,"No",SurveyData!$U$2:$U$503,"&gt;3")</f>
        <v>54</v>
      </c>
      <c r="F3">
        <f>COUNTIFS(SurveyData!$DG$2:$DG$503,"No",SurveyData!$U$2:$U$503,"&lt;3")</f>
        <v>14</v>
      </c>
      <c r="G3">
        <f>COUNTIFS(SurveyData!$DG$2:$DG$503,"No",SurveyData!$U$2:$U$503,"&gt;0")</f>
        <v>112</v>
      </c>
    </row>
    <row r="4" spans="1:7">
      <c r="A4" s="17" t="s">
        <v>3531</v>
      </c>
      <c r="B4">
        <f>COUNTIFS(SurveyData!$DG$2:$DG$503,"Yes",SurveyData!$V$2:$V$503,"&gt;3")</f>
        <v>116</v>
      </c>
      <c r="C4">
        <f>COUNTIFS(SurveyData!$DG$2:$DG$503,"Yes",SurveyData!$V$2:$V$503,"&lt;3")</f>
        <v>113</v>
      </c>
      <c r="D4">
        <f>COUNTIFS(SurveyData!$DG$2:$DG$503,"Yes",SurveyData!$V$2:$V$503,"&gt;0")</f>
        <v>329</v>
      </c>
      <c r="E4">
        <f>COUNTIFS(SurveyData!$DG$2:$DG$503,"No",SurveyData!$V$2:$V$503,"&gt;3")</f>
        <v>57</v>
      </c>
      <c r="F4">
        <f>COUNTIFS(SurveyData!$DG$2:$DG$503,"No",SurveyData!$V$2:$V$503,"&lt;3")</f>
        <v>13</v>
      </c>
      <c r="G4">
        <f>COUNTIFS(SurveyData!$DG$2:$DG$503,"No",SurveyData!$V$2:$V$503,"&gt;0")</f>
        <v>111</v>
      </c>
    </row>
    <row r="5" spans="1:7">
      <c r="A5" s="5" t="s">
        <v>3529</v>
      </c>
      <c r="B5">
        <f>COUNTIFS(SurveyData!$DG$2:$DG$503,"Yes",SurveyData!$W$2:$W$503,"&gt;3")</f>
        <v>65</v>
      </c>
      <c r="C5">
        <f>COUNTIFS(SurveyData!$DG$2:$DG$503,"Yes",SurveyData!$W$2:$W$503,"&lt;3")</f>
        <v>126</v>
      </c>
      <c r="D5">
        <f>COUNTIFS(SurveyData!$DG$2:$DG$503,"Yes",SurveyData!$W$2:$W$503,"&gt;0")</f>
        <v>317</v>
      </c>
      <c r="E5">
        <f>COUNTIFS(SurveyData!$DG$2:$DG$503,"No",SurveyData!$W$2:$W$503,"&gt;3")</f>
        <v>47</v>
      </c>
      <c r="F5">
        <f>COUNTIFS(SurveyData!$DG$2:$DG$503,"No",SurveyData!$W$2:$W$503,"&lt;3")</f>
        <v>22</v>
      </c>
      <c r="G5">
        <f>COUNTIFS(SurveyData!$DG$2:$DG$503,"No",SurveyData!$W$2:$W$503,"&gt;0")</f>
        <v>110</v>
      </c>
    </row>
    <row r="6" spans="1:7">
      <c r="A6" s="5" t="s">
        <v>3530</v>
      </c>
      <c r="B6">
        <f>COUNTIFS(SurveyData!$DG$2:$DG$503,"Yes",SurveyData!$X$2:$X$503,"&gt;3")</f>
        <v>70</v>
      </c>
      <c r="C6">
        <f>COUNTIFS(SurveyData!$DG$2:$DG$503,"Yes",SurveyData!$X$2:$X$503,"&lt;3")</f>
        <v>122</v>
      </c>
      <c r="D6">
        <f>COUNTIFS(SurveyData!$DG$2:$DG$503,"Yes",SurveyData!$X$2:$X$503,"&gt;0")</f>
        <v>314</v>
      </c>
      <c r="E6">
        <f>COUNTIFS(SurveyData!$DG$2:$DG$503,"No",SurveyData!$X$2:$X$503,"&gt;3")</f>
        <v>30</v>
      </c>
      <c r="F6">
        <f>COUNTIFS(SurveyData!$DG$2:$DG$503,"No",SurveyData!$X$2:$X$503,"&lt;3")</f>
        <v>31</v>
      </c>
      <c r="G6">
        <f>COUNTIFS(SurveyData!$DG$2:$DG$503,"No",SurveyData!$X$2:$X$503,"&gt;0")</f>
        <v>113</v>
      </c>
    </row>
    <row r="7" spans="1:7">
      <c r="A7" s="5" t="s">
        <v>3532</v>
      </c>
      <c r="B7">
        <f>COUNTIFS(SurveyData!$DG$2:$DG$503,"Yes",SurveyData!$Y$2:$Y$503,"&gt;3")</f>
        <v>81</v>
      </c>
      <c r="C7">
        <f>COUNTIFS(SurveyData!$DG$2:$DG$503,"Yes",SurveyData!$Y$2:$Y$503,"&lt;3")</f>
        <v>129</v>
      </c>
      <c r="D7">
        <f>COUNTIFS(SurveyData!$DG$2:$DG$503,"Yes",SurveyData!$Y$2:$Y$503,"&gt;0")</f>
        <v>330</v>
      </c>
      <c r="E7">
        <f>COUNTIFS(SurveyData!$DG$2:$DG$503,"No",SurveyData!$Y$2:$Y$503,"&gt;3")</f>
        <v>30</v>
      </c>
      <c r="F7">
        <f>COUNTIFS(SurveyData!$DG$2:$DG$503,"No",SurveyData!$Y$2:$Y$503,"&lt;3")</f>
        <v>46</v>
      </c>
      <c r="G7">
        <f>COUNTIFS(SurveyData!$DG$2:$DG$503,"No",SurveyData!$Y$2:$Y$503,"&gt;0")</f>
        <v>117</v>
      </c>
    </row>
    <row r="8" spans="1:7">
      <c r="A8" s="5" t="s">
        <v>3533</v>
      </c>
      <c r="B8">
        <f>COUNTIFS(SurveyData!$DG$2:$DG$503,"Yes",SurveyData!$Z$2:$Z$503,"&gt;3")</f>
        <v>54</v>
      </c>
      <c r="C8">
        <f>COUNTIFS(SurveyData!$DG$2:$DG$503,"Yes",SurveyData!$Z$2:$Z$503,"&lt;3")</f>
        <v>136</v>
      </c>
      <c r="D8">
        <f>COUNTIFS(SurveyData!$DG$2:$DG$503,"Yes",SurveyData!$Z$2:$Z$503,"&gt;0")</f>
        <v>308</v>
      </c>
      <c r="E8">
        <f>COUNTIFS(SurveyData!$DG$2:$DG$503,"No",SurveyData!$Z$2:$Z$503,"&gt;3")</f>
        <v>20</v>
      </c>
      <c r="F8">
        <f>COUNTIFS(SurveyData!$DG$2:$DG$503,"No",SurveyData!$Z$2:$Z$503,"&lt;3")</f>
        <v>72</v>
      </c>
      <c r="G8">
        <f>COUNTIFS(SurveyData!$DG$2:$DG$503,"No",SurveyData!$Z$2:$Z$503,"&gt;0")</f>
        <v>123</v>
      </c>
    </row>
    <row r="11" spans="1:7">
      <c r="B11" s="18" t="s">
        <v>3539</v>
      </c>
      <c r="C11" s="18"/>
      <c r="D11" s="18" t="s">
        <v>3541</v>
      </c>
      <c r="E11" s="18"/>
      <c r="F11" s="19" t="s">
        <v>3499</v>
      </c>
      <c r="G11" s="3"/>
    </row>
    <row r="12" spans="1:7">
      <c r="B12" s="5" t="s">
        <v>3534</v>
      </c>
      <c r="C12" s="5" t="s">
        <v>3535</v>
      </c>
      <c r="D12" s="5" t="s">
        <v>3534</v>
      </c>
      <c r="E12" s="5" t="s">
        <v>3535</v>
      </c>
      <c r="F12" s="5" t="s">
        <v>3534</v>
      </c>
      <c r="G12" s="5" t="s">
        <v>3535</v>
      </c>
    </row>
    <row r="13" spans="1:7">
      <c r="A13" s="5" t="s">
        <v>215</v>
      </c>
      <c r="B13" s="20">
        <f>B3/$D3</f>
        <v>0.43313953488372092</v>
      </c>
      <c r="C13" s="20">
        <f>C3/$D3</f>
        <v>0.26162790697674421</v>
      </c>
      <c r="D13" s="20">
        <f>E3/$G3</f>
        <v>0.48214285714285715</v>
      </c>
      <c r="E13" s="20">
        <f>F3/$G3</f>
        <v>0.125</v>
      </c>
      <c r="F13" s="20">
        <f>(B3+E3)/($D3+$G3)</f>
        <v>0.44517543859649122</v>
      </c>
      <c r="G13" s="20">
        <f>(C3+F3)/($D3+$G3)</f>
        <v>0.22807017543859648</v>
      </c>
    </row>
    <row r="14" spans="1:7">
      <c r="A14" s="17" t="s">
        <v>3531</v>
      </c>
      <c r="B14" s="20">
        <f t="shared" ref="B14:C14" si="0">B4/$D4</f>
        <v>0.35258358662613981</v>
      </c>
      <c r="C14" s="20">
        <f t="shared" si="0"/>
        <v>0.34346504559270519</v>
      </c>
      <c r="D14" s="20">
        <f t="shared" ref="D14:E14" si="1">E4/$G4</f>
        <v>0.51351351351351349</v>
      </c>
      <c r="E14" s="20">
        <f t="shared" si="1"/>
        <v>0.11711711711711711</v>
      </c>
      <c r="F14" s="20">
        <f t="shared" ref="F14:G14" si="2">(B4+E4)/($D4+$G4)</f>
        <v>0.39318181818181819</v>
      </c>
      <c r="G14" s="20">
        <f t="shared" si="2"/>
        <v>0.28636363636363638</v>
      </c>
    </row>
    <row r="15" spans="1:7">
      <c r="A15" s="5" t="s">
        <v>3529</v>
      </c>
      <c r="B15" s="20">
        <f t="shared" ref="B15:C15" si="3">B5/$D5</f>
        <v>0.20504731861198738</v>
      </c>
      <c r="C15" s="20">
        <f t="shared" si="3"/>
        <v>0.39747634069400634</v>
      </c>
      <c r="D15" s="20">
        <f t="shared" ref="D15:E15" si="4">E5/$G5</f>
        <v>0.42727272727272725</v>
      </c>
      <c r="E15" s="20">
        <f t="shared" si="4"/>
        <v>0.2</v>
      </c>
      <c r="F15" s="20">
        <f t="shared" ref="F15:G15" si="5">(B5+E5)/($D5+$G5)</f>
        <v>0.26229508196721313</v>
      </c>
      <c r="G15" s="20">
        <f t="shared" si="5"/>
        <v>0.34660421545667447</v>
      </c>
    </row>
    <row r="16" spans="1:7">
      <c r="A16" s="5" t="s">
        <v>3530</v>
      </c>
      <c r="B16" s="20">
        <f t="shared" ref="B16:C16" si="6">B6/$D6</f>
        <v>0.22292993630573249</v>
      </c>
      <c r="C16" s="20">
        <f t="shared" si="6"/>
        <v>0.38853503184713378</v>
      </c>
      <c r="D16" s="20">
        <f t="shared" ref="D16:E16" si="7">E6/$G6</f>
        <v>0.26548672566371684</v>
      </c>
      <c r="E16" s="20">
        <f t="shared" si="7"/>
        <v>0.27433628318584069</v>
      </c>
      <c r="F16" s="20">
        <f t="shared" ref="F16:G16" si="8">(B6+E6)/($D6+$G6)</f>
        <v>0.23419203747072601</v>
      </c>
      <c r="G16" s="20">
        <f t="shared" si="8"/>
        <v>0.35831381733021078</v>
      </c>
    </row>
    <row r="17" spans="1:8">
      <c r="A17" s="5" t="s">
        <v>3532</v>
      </c>
      <c r="B17" s="20">
        <f t="shared" ref="B17:C17" si="9">B7/$D7</f>
        <v>0.24545454545454545</v>
      </c>
      <c r="C17" s="20">
        <f t="shared" si="9"/>
        <v>0.39090909090909093</v>
      </c>
      <c r="D17" s="20">
        <f t="shared" ref="D17:E17" si="10">E7/$G7</f>
        <v>0.25641025641025639</v>
      </c>
      <c r="E17" s="20">
        <f t="shared" si="10"/>
        <v>0.39316239316239315</v>
      </c>
      <c r="F17" s="20">
        <f t="shared" ref="F17:G17" si="11">(B7+E7)/($D7+$G7)</f>
        <v>0.24832214765100671</v>
      </c>
      <c r="G17" s="20">
        <f t="shared" si="11"/>
        <v>0.39149888143176736</v>
      </c>
    </row>
    <row r="18" spans="1:8">
      <c r="A18" s="5" t="s">
        <v>3533</v>
      </c>
      <c r="B18" s="20">
        <f t="shared" ref="B18:C18" si="12">B8/$D8</f>
        <v>0.17532467532467533</v>
      </c>
      <c r="C18" s="20">
        <f t="shared" si="12"/>
        <v>0.44155844155844154</v>
      </c>
      <c r="D18" s="20">
        <f t="shared" ref="D18:E18" si="13">E8/$G8</f>
        <v>0.16260162601626016</v>
      </c>
      <c r="E18" s="20">
        <f t="shared" si="13"/>
        <v>0.58536585365853655</v>
      </c>
      <c r="F18" s="20">
        <f t="shared" ref="F18:G18" si="14">(B8+E8)/($D8+$G8)</f>
        <v>0.1716937354988399</v>
      </c>
      <c r="G18" s="20">
        <f t="shared" si="14"/>
        <v>0.48259860788863107</v>
      </c>
    </row>
    <row r="20" spans="1:8">
      <c r="A20" s="21" t="s">
        <v>3543</v>
      </c>
    </row>
    <row r="21" spans="1:8">
      <c r="A21" s="5" t="s">
        <v>3546</v>
      </c>
      <c r="B21" s="5" t="s">
        <v>3554</v>
      </c>
      <c r="C21" s="5" t="s">
        <v>3544</v>
      </c>
      <c r="D21" s="5" t="s">
        <v>3536</v>
      </c>
      <c r="E21" s="5" t="s">
        <v>3499</v>
      </c>
      <c r="F21" s="5" t="s">
        <v>3555</v>
      </c>
      <c r="G21" s="5" t="s">
        <v>3556</v>
      </c>
      <c r="H21" s="5" t="s">
        <v>3499</v>
      </c>
    </row>
    <row r="22" spans="1:8" ht="15">
      <c r="A22">
        <v>3</v>
      </c>
      <c r="B22" s="22" t="s">
        <v>160</v>
      </c>
      <c r="C22">
        <f>COUNTIFS(SurveyData!$DG$2:$DG$503,"Yes",SurveyData!$AD$2:$AD$503,$B22)</f>
        <v>210</v>
      </c>
      <c r="D22">
        <f>COUNTIFS(SurveyData!$DG$2:$DG$503,"NO",SurveyData!$AD$2:$AD$503,$B22)</f>
        <v>96</v>
      </c>
      <c r="E22">
        <f>C22+D22</f>
        <v>306</v>
      </c>
      <c r="F22" s="20">
        <f>C22/$C$55</f>
        <v>0.59490084985835689</v>
      </c>
      <c r="G22" s="20">
        <f>D22/$D$55</f>
        <v>0.7007299270072993</v>
      </c>
      <c r="H22" s="20">
        <f>E22/$E$55</f>
        <v>0.6244897959183674</v>
      </c>
    </row>
    <row r="23" spans="1:8" ht="15">
      <c r="A23">
        <v>1</v>
      </c>
      <c r="B23" s="22" t="s">
        <v>174</v>
      </c>
      <c r="C23">
        <f>COUNTIFS(SurveyData!$DG$2:$DG$503,"Yes",SurveyData!$AB$2:$AB$503,$B23)</f>
        <v>196</v>
      </c>
      <c r="D23">
        <f>COUNTIFS(SurveyData!$DG$2:$DG$503,"NO",SurveyData!$AB$2:$AB$503,$B23)</f>
        <v>84</v>
      </c>
      <c r="E23">
        <f>C23+D23</f>
        <v>280</v>
      </c>
      <c r="F23" s="20">
        <f>C23/$C$55</f>
        <v>0.55524079320113318</v>
      </c>
      <c r="G23" s="20">
        <f>D23/$D$55</f>
        <v>0.61313868613138689</v>
      </c>
      <c r="H23" s="20">
        <f>E23/$E$55</f>
        <v>0.5714285714285714</v>
      </c>
    </row>
    <row r="24" spans="1:8" ht="15">
      <c r="A24">
        <v>15</v>
      </c>
      <c r="B24" s="22" t="s">
        <v>209</v>
      </c>
      <c r="C24">
        <f>COUNTIFS(SurveyData!$DG$2:$DG$503,"Yes",SurveyData!$AJ$2:$AJ$503,$B24)</f>
        <v>88</v>
      </c>
      <c r="D24">
        <f>COUNTIFS(SurveyData!$DG$2:$DG$503,"NO",SurveyData!$AJ$2:$AJ$503,$B24)</f>
        <v>54</v>
      </c>
      <c r="E24">
        <f>C24+D24</f>
        <v>142</v>
      </c>
      <c r="F24" s="20">
        <f>C24/$C$55</f>
        <v>0.24929178470254956</v>
      </c>
      <c r="G24" s="20">
        <f>D24/$D$55</f>
        <v>0.39416058394160586</v>
      </c>
      <c r="H24" s="20">
        <f>E24/$E$55</f>
        <v>0.28979591836734692</v>
      </c>
    </row>
    <row r="25" spans="1:8" ht="15">
      <c r="A25">
        <v>4</v>
      </c>
      <c r="B25" s="22" t="s">
        <v>221</v>
      </c>
      <c r="C25">
        <f>COUNTIFS(SurveyData!$DG$2:$DG$503,"Yes",SurveyData!$AE$2:$AE$503,$B25)</f>
        <v>99</v>
      </c>
      <c r="D25">
        <f>COUNTIFS(SurveyData!$DG$2:$DG$503,"NO",SurveyData!$AE$2:$AE$503,$B25)</f>
        <v>46</v>
      </c>
      <c r="E25">
        <f>C25+D25</f>
        <v>145</v>
      </c>
      <c r="F25" s="20">
        <f>C25/$C$55</f>
        <v>0.28045325779036828</v>
      </c>
      <c r="G25" s="20">
        <f>D25/$D$55</f>
        <v>0.33576642335766421</v>
      </c>
      <c r="H25" s="20">
        <f>E25/$E$55</f>
        <v>0.29591836734693877</v>
      </c>
    </row>
    <row r="26" spans="1:8" ht="15">
      <c r="A26">
        <v>13</v>
      </c>
      <c r="B26" s="22" t="s">
        <v>232</v>
      </c>
      <c r="C26">
        <f>COUNTIFS(SurveyData!$DG$2:$DG$503,"Yes",SurveyData!$AN$2:$AN$503,$B26)</f>
        <v>101</v>
      </c>
      <c r="D26">
        <f>COUNTIFS(SurveyData!$DG$2:$DG$503,"NO",SurveyData!$AN$2:$AN$503,$B26)</f>
        <v>44</v>
      </c>
      <c r="E26">
        <f>C26+D26</f>
        <v>145</v>
      </c>
      <c r="F26" s="20">
        <f>C26/$C$55</f>
        <v>0.28611898016997167</v>
      </c>
      <c r="G26" s="20">
        <f>D26/$D$55</f>
        <v>0.32116788321167883</v>
      </c>
      <c r="H26" s="20">
        <f>E26/$E$55</f>
        <v>0.29591836734693877</v>
      </c>
    </row>
    <row r="27" spans="1:8" ht="15">
      <c r="A27">
        <v>9</v>
      </c>
      <c r="B27" s="22" t="s">
        <v>159</v>
      </c>
      <c r="C27">
        <f>COUNTIFS(SurveyData!$DG$2:$DG$503,"Yes",SurveyData!$AC$2:$AC$503,$B27)</f>
        <v>75</v>
      </c>
      <c r="D27">
        <f>COUNTIFS(SurveyData!$DG$2:$DG$503,"NO",SurveyData!$AC$2:$AC$503,$B27)</f>
        <v>44</v>
      </c>
      <c r="E27">
        <f>C27+D27</f>
        <v>119</v>
      </c>
      <c r="F27" s="20">
        <f>C27/$C$55</f>
        <v>0.21246458923512748</v>
      </c>
      <c r="G27" s="20">
        <f>D27/$D$55</f>
        <v>0.32116788321167883</v>
      </c>
      <c r="H27" s="20">
        <f>E27/$E$55</f>
        <v>0.24285714285714285</v>
      </c>
    </row>
    <row r="28" spans="1:8" ht="15">
      <c r="A28">
        <v>12</v>
      </c>
      <c r="B28" s="22" t="s">
        <v>284</v>
      </c>
      <c r="C28">
        <f>COUNTIFS(SurveyData!$DG$2:$DG$503,"Yes",SurveyData!$AL$2:$AL$503,$B28)</f>
        <v>46</v>
      </c>
      <c r="D28">
        <f>COUNTIFS(SurveyData!$DG$2:$DG$503,"NO",SurveyData!$AL$2:$AL$503,$B28)</f>
        <v>42</v>
      </c>
      <c r="E28">
        <f>C28+D28</f>
        <v>88</v>
      </c>
      <c r="F28" s="20">
        <f>C28/$C$55</f>
        <v>0.13031161473087818</v>
      </c>
      <c r="G28" s="20">
        <f>D28/$D$55</f>
        <v>0.30656934306569344</v>
      </c>
      <c r="H28" s="20">
        <f>E28/$E$55</f>
        <v>0.17959183673469387</v>
      </c>
    </row>
    <row r="29" spans="1:8" ht="15">
      <c r="A29">
        <v>2</v>
      </c>
      <c r="B29" s="22" t="s">
        <v>332</v>
      </c>
      <c r="C29">
        <f>COUNTIFS(SurveyData!$DG$2:$DG$503,"Yes",SurveyData!$AO$2:$AO$503,$B29)</f>
        <v>42</v>
      </c>
      <c r="D29">
        <f>COUNTIFS(SurveyData!$DG$2:$DG$503,"NO",SurveyData!$AO$2:$AO$503,$B29)</f>
        <v>38</v>
      </c>
      <c r="E29">
        <f>C29+D29</f>
        <v>80</v>
      </c>
      <c r="F29" s="20">
        <f>C29/$C$55</f>
        <v>0.11898016997167139</v>
      </c>
      <c r="G29" s="20">
        <f>D29/$D$55</f>
        <v>0.27737226277372262</v>
      </c>
      <c r="H29" s="20">
        <f>E29/$E$55</f>
        <v>0.16326530612244897</v>
      </c>
    </row>
    <row r="30" spans="1:8" ht="15">
      <c r="A30">
        <v>20</v>
      </c>
      <c r="B30" s="22" t="s">
        <v>162</v>
      </c>
      <c r="C30">
        <f>COUNTIFS(SurveyData!$DG$2:$DG$503,"Yes",SurveyData!$AM$2:$AM$503,$B30)</f>
        <v>97</v>
      </c>
      <c r="D30">
        <f>COUNTIFS(SurveyData!$DG$2:$DG$503,"NO",SurveyData!$AM$2:$AM$503,$B30)</f>
        <v>37</v>
      </c>
      <c r="E30">
        <f>C30+D30</f>
        <v>134</v>
      </c>
      <c r="F30" s="20">
        <f>C30/$C$55</f>
        <v>0.27478753541076489</v>
      </c>
      <c r="G30" s="20">
        <f>D30/$D$55</f>
        <v>0.27007299270072993</v>
      </c>
      <c r="H30" s="20">
        <f>E30/$E$55</f>
        <v>0.27346938775510204</v>
      </c>
    </row>
    <row r="31" spans="1:8" ht="15">
      <c r="A31">
        <v>28</v>
      </c>
      <c r="B31" s="22" t="s">
        <v>196</v>
      </c>
      <c r="C31">
        <f>COUNTIFS(SurveyData!$DG$2:$DG$503,"Yes",SurveyData!$BC$2:$BC$503,$B31)</f>
        <v>71</v>
      </c>
      <c r="D31">
        <f>COUNTIFS(SurveyData!$DG$2:$DG$503,"NO",SurveyData!$BC$2:$BC$503,$B31)</f>
        <v>25</v>
      </c>
      <c r="E31">
        <f>C31+D31</f>
        <v>96</v>
      </c>
      <c r="F31" s="20">
        <f>C31/$C$55</f>
        <v>0.20113314447592068</v>
      </c>
      <c r="G31" s="20">
        <f>D31/$D$55</f>
        <v>0.18248175182481752</v>
      </c>
      <c r="H31" s="20">
        <f>E31/$E$55</f>
        <v>0.19591836734693877</v>
      </c>
    </row>
    <row r="32" spans="1:8" ht="15">
      <c r="A32">
        <v>11</v>
      </c>
      <c r="B32" s="22" t="s">
        <v>366</v>
      </c>
      <c r="C32">
        <f>COUNTIFS(SurveyData!$DG$2:$DG$503,"Yes",SurveyData!$AF$2:$AF$503,$B32)</f>
        <v>47</v>
      </c>
      <c r="D32">
        <f>COUNTIFS(SurveyData!$DG$2:$DG$503,"NO",SurveyData!$AF$2:$AF$503,$B32)</f>
        <v>25</v>
      </c>
      <c r="E32">
        <f>C32+D32</f>
        <v>72</v>
      </c>
      <c r="F32" s="20">
        <f>C32/$C$55</f>
        <v>0.13314447592067988</v>
      </c>
      <c r="G32" s="20">
        <f>D32/$D$55</f>
        <v>0.18248175182481752</v>
      </c>
      <c r="H32" s="20">
        <f>E32/$E$55</f>
        <v>0.14693877551020409</v>
      </c>
    </row>
    <row r="33" spans="1:8" ht="15">
      <c r="A33">
        <v>29</v>
      </c>
      <c r="B33" s="22" t="s">
        <v>135</v>
      </c>
      <c r="C33">
        <f>COUNTIFS(SurveyData!$DG$2:$DG$503,"Yes",SurveyData!$AP$2:$AP$503,$B33)</f>
        <v>154</v>
      </c>
      <c r="D33">
        <f>COUNTIFS(SurveyData!$DG$2:$DG$503,"NO",SurveyData!$AP$2:$AP$503,$B33)</f>
        <v>24</v>
      </c>
      <c r="E33">
        <f>C33+D33</f>
        <v>178</v>
      </c>
      <c r="F33" s="20">
        <f>C33/$C$55</f>
        <v>0.43626062322946174</v>
      </c>
      <c r="G33" s="20">
        <f>D33/$D$55</f>
        <v>0.17518248175182483</v>
      </c>
      <c r="H33" s="20">
        <f>E33/$E$55</f>
        <v>0.36326530612244901</v>
      </c>
    </row>
    <row r="34" spans="1:8" ht="15">
      <c r="A34">
        <v>18</v>
      </c>
      <c r="B34" s="22" t="s">
        <v>111</v>
      </c>
      <c r="C34">
        <f>COUNTIFS(SurveyData!$DG$2:$DG$503,"Yes",SurveyData!$AU$2:$AU$503,$B34)</f>
        <v>93</v>
      </c>
      <c r="D34">
        <f>COUNTIFS(SurveyData!$DG$2:$DG$503,"NO",SurveyData!$AU$2:$AU$503,$B34)</f>
        <v>17</v>
      </c>
      <c r="E34">
        <f>C34+D34</f>
        <v>110</v>
      </c>
      <c r="F34" s="20">
        <f>C34/$C$55</f>
        <v>0.26345609065155806</v>
      </c>
      <c r="G34" s="20">
        <f>D34/$D$55</f>
        <v>0.12408759124087591</v>
      </c>
      <c r="H34" s="20">
        <f>E34/$E$55</f>
        <v>0.22448979591836735</v>
      </c>
    </row>
    <row r="35" spans="1:8" ht="15">
      <c r="A35">
        <v>14</v>
      </c>
      <c r="B35" s="22" t="s">
        <v>351</v>
      </c>
      <c r="C35">
        <f>COUNTIFS(SurveyData!$DG$2:$DG$503,"Yes",SurveyData!$AG$2:$AG$503,$B35)</f>
        <v>55</v>
      </c>
      <c r="D35">
        <f>COUNTIFS(SurveyData!$DG$2:$DG$503,"NO",SurveyData!$AG$2:$AG$503,$B35)</f>
        <v>17</v>
      </c>
      <c r="E35">
        <f>C35+D35</f>
        <v>72</v>
      </c>
      <c r="F35" s="20">
        <f>C35/$C$55</f>
        <v>0.15580736543909349</v>
      </c>
      <c r="G35" s="20">
        <f>D35/$D$55</f>
        <v>0.12408759124087591</v>
      </c>
      <c r="H35" s="20">
        <f>E35/$E$55</f>
        <v>0.14693877551020409</v>
      </c>
    </row>
    <row r="36" spans="1:8" ht="15">
      <c r="A36">
        <v>32</v>
      </c>
      <c r="B36" s="22" t="s">
        <v>296</v>
      </c>
      <c r="C36">
        <f>COUNTIFS(SurveyData!$DG$2:$DG$503,"Yes",SurveyData!$AW$2:$AW$503,$B36)</f>
        <v>58</v>
      </c>
      <c r="D36">
        <f>COUNTIFS(SurveyData!$DG$2:$DG$503,"NO",SurveyData!$AW$2:$AW$503,$B36)</f>
        <v>14</v>
      </c>
      <c r="E36">
        <f>C36+D36</f>
        <v>72</v>
      </c>
      <c r="F36" s="20">
        <f>C36/$C$55</f>
        <v>0.1643059490084986</v>
      </c>
      <c r="G36" s="20">
        <f>D36/$D$55</f>
        <v>0.10218978102189781</v>
      </c>
      <c r="H36" s="20">
        <f>E36/$E$55</f>
        <v>0.14693877551020409</v>
      </c>
    </row>
    <row r="37" spans="1:8" ht="15">
      <c r="A37">
        <v>5</v>
      </c>
      <c r="B37" s="22" t="s">
        <v>285</v>
      </c>
      <c r="C37">
        <f>COUNTIFS(SurveyData!$DG$2:$DG$503,"Yes",SurveyData!$BE$2:$BE$503,$B37)</f>
        <v>28</v>
      </c>
      <c r="D37">
        <f>COUNTIFS(SurveyData!$DG$2:$DG$503,"NO",SurveyData!$BE$2:$BE$503,$B37)</f>
        <v>14</v>
      </c>
      <c r="E37">
        <f>C37+D37</f>
        <v>42</v>
      </c>
      <c r="F37" s="20">
        <f>C37/$C$55</f>
        <v>7.9320113314447591E-2</v>
      </c>
      <c r="G37" s="20">
        <f>D37/$D$55</f>
        <v>0.10218978102189781</v>
      </c>
      <c r="H37" s="20">
        <f>E37/$E$55</f>
        <v>8.5714285714285715E-2</v>
      </c>
    </row>
    <row r="38" spans="1:8" ht="15">
      <c r="A38">
        <v>6</v>
      </c>
      <c r="B38" s="22" t="s">
        <v>138</v>
      </c>
      <c r="C38">
        <f>COUNTIFS(SurveyData!$DG$2:$DG$503,"Yes",SurveyData!$BD$2:$BD$503,$B38)</f>
        <v>74</v>
      </c>
      <c r="D38">
        <f>COUNTIFS(SurveyData!$DG$2:$DG$503,"NO",SurveyData!$BD$2:$BD$503,$B38)</f>
        <v>13</v>
      </c>
      <c r="E38">
        <f>C38+D38</f>
        <v>87</v>
      </c>
      <c r="F38" s="20">
        <f>C38/$C$55</f>
        <v>0.20963172804532579</v>
      </c>
      <c r="G38" s="20">
        <f>D38/$D$55</f>
        <v>9.4890510948905105E-2</v>
      </c>
      <c r="H38" s="20">
        <f>E38/$E$55</f>
        <v>0.17755102040816326</v>
      </c>
    </row>
    <row r="39" spans="1:8" ht="15">
      <c r="A39">
        <v>22</v>
      </c>
      <c r="B39" s="22" t="s">
        <v>383</v>
      </c>
      <c r="C39">
        <f>COUNTIFS(SurveyData!$DG$2:$DG$503,"Yes",SurveyData!$AI$2:$AI$503,$B39)</f>
        <v>35</v>
      </c>
      <c r="D39">
        <f>COUNTIFS(SurveyData!$DG$2:$DG$503,"NO",SurveyData!$AI$2:$AI$503,$B39)</f>
        <v>13</v>
      </c>
      <c r="E39">
        <f>C39+D39</f>
        <v>48</v>
      </c>
      <c r="F39" s="20">
        <f>C39/$C$55</f>
        <v>9.9150141643059492E-2</v>
      </c>
      <c r="G39" s="20">
        <f>D39/$D$55</f>
        <v>9.4890510948905105E-2</v>
      </c>
      <c r="H39" s="20">
        <f>E39/$E$55</f>
        <v>9.7959183673469383E-2</v>
      </c>
    </row>
    <row r="40" spans="1:8" ht="15">
      <c r="A40">
        <v>27</v>
      </c>
      <c r="B40" s="22" t="s">
        <v>360</v>
      </c>
      <c r="C40">
        <f>COUNTIFS(SurveyData!$DG$2:$DG$503,"Yes",SurveyData!$AX$2:$AX$503,$B40)</f>
        <v>18</v>
      </c>
      <c r="D40">
        <f>COUNTIFS(SurveyData!$DG$2:$DG$503,"NO",SurveyData!$AX$2:$AX$503,$B40)</f>
        <v>13</v>
      </c>
      <c r="E40">
        <f>C40+D40</f>
        <v>31</v>
      </c>
      <c r="F40" s="20">
        <f>C40/$C$55</f>
        <v>5.0991501416430593E-2</v>
      </c>
      <c r="G40" s="20">
        <f>D40/$D$55</f>
        <v>9.4890510948905105E-2</v>
      </c>
      <c r="H40" s="20">
        <f>E40/$E$55</f>
        <v>6.3265306122448975E-2</v>
      </c>
    </row>
    <row r="41" spans="1:8" ht="15">
      <c r="A41">
        <v>21</v>
      </c>
      <c r="B41" s="22" t="s">
        <v>163</v>
      </c>
      <c r="C41">
        <f>COUNTIFS(SurveyData!$DG$2:$DG$503,"Yes",SurveyData!$AY$2:$AY$503,$B41)</f>
        <v>38</v>
      </c>
      <c r="D41">
        <f>COUNTIFS(SurveyData!$DG$2:$DG$503,"NO",SurveyData!$AY$2:$AY$503,$B41)</f>
        <v>12</v>
      </c>
      <c r="E41">
        <f>C41+D41</f>
        <v>50</v>
      </c>
      <c r="F41" s="20">
        <f>C41/$C$55</f>
        <v>0.10764872521246459</v>
      </c>
      <c r="G41" s="20">
        <f>D41/$D$55</f>
        <v>8.7591240875912413E-2</v>
      </c>
      <c r="H41" s="20">
        <f>E41/$E$55</f>
        <v>0.10204081632653061</v>
      </c>
    </row>
    <row r="42" spans="1:8" ht="15">
      <c r="A42">
        <v>24</v>
      </c>
      <c r="B42" s="22" t="s">
        <v>195</v>
      </c>
      <c r="C42">
        <f>COUNTIFS(SurveyData!$DG$2:$DG$503,"Yes",SurveyData!$BA$2:$BA$503,$B42)</f>
        <v>23</v>
      </c>
      <c r="D42">
        <f>COUNTIFS(SurveyData!$DG$2:$DG$503,"NO",SurveyData!$BA$2:$BA$503,$B42)</f>
        <v>12</v>
      </c>
      <c r="E42">
        <f>C42+D42</f>
        <v>35</v>
      </c>
      <c r="F42" s="20">
        <f>C42/$C$55</f>
        <v>6.5155807365439092E-2</v>
      </c>
      <c r="G42" s="20">
        <f>D42/$D$55</f>
        <v>8.7591240875912413E-2</v>
      </c>
      <c r="H42" s="20">
        <f>E42/$E$55</f>
        <v>7.1428571428571425E-2</v>
      </c>
    </row>
    <row r="43" spans="1:8" ht="15">
      <c r="A43">
        <v>8</v>
      </c>
      <c r="B43" s="22" t="s">
        <v>137</v>
      </c>
      <c r="C43">
        <f>COUNTIFS(SurveyData!$DG$2:$DG$503,"Yes",SurveyData!$BB$2:$BB$503,$B43)</f>
        <v>57</v>
      </c>
      <c r="D43">
        <f>COUNTIFS(SurveyData!$DG$2:$DG$503,"NO",SurveyData!$BB$2:$BB$503,$B43)</f>
        <v>11</v>
      </c>
      <c r="E43">
        <f>C43+D43</f>
        <v>68</v>
      </c>
      <c r="F43" s="20">
        <f>C43/$C$55</f>
        <v>0.16147308781869688</v>
      </c>
      <c r="G43" s="20">
        <f>D43/$D$55</f>
        <v>8.0291970802919707E-2</v>
      </c>
      <c r="H43" s="20">
        <f>E43/$E$55</f>
        <v>0.13877551020408163</v>
      </c>
    </row>
    <row r="44" spans="1:8" ht="15">
      <c r="A44">
        <v>17</v>
      </c>
      <c r="B44" s="22" t="s">
        <v>112</v>
      </c>
      <c r="C44">
        <f>COUNTIFS(SurveyData!$DG$2:$DG$503,"Yes",SurveyData!$AV$2:$AV$503,$B44)</f>
        <v>57</v>
      </c>
      <c r="D44">
        <f>COUNTIFS(SurveyData!$DG$2:$DG$503,"NO",SurveyData!$AV$2:$AV$503,$B44)</f>
        <v>9</v>
      </c>
      <c r="E44">
        <f>C44+D44</f>
        <v>66</v>
      </c>
      <c r="F44" s="20">
        <f>C44/$C$55</f>
        <v>0.16147308781869688</v>
      </c>
      <c r="G44" s="20">
        <f>D44/$D$55</f>
        <v>6.569343065693431E-2</v>
      </c>
      <c r="H44" s="20">
        <f>E44/$E$55</f>
        <v>0.13469387755102041</v>
      </c>
    </row>
    <row r="45" spans="1:8" ht="15">
      <c r="A45">
        <v>30</v>
      </c>
      <c r="B45" s="22" t="s">
        <v>161</v>
      </c>
      <c r="C45">
        <f>COUNTIFS(SurveyData!$DG$2:$DG$503,"Yes",SurveyData!$AK$2:$AK$503,$B45)</f>
        <v>15</v>
      </c>
      <c r="D45">
        <f>COUNTIFS(SurveyData!$DG$2:$DG$503,"NO",SurveyData!$AK$2:$AK$503,$B45)</f>
        <v>9</v>
      </c>
      <c r="E45">
        <f>C45+D45</f>
        <v>24</v>
      </c>
      <c r="F45" s="20">
        <f>C45/$C$55</f>
        <v>4.2492917847025496E-2</v>
      </c>
      <c r="G45" s="20">
        <f>D45/$D$55</f>
        <v>6.569343065693431E-2</v>
      </c>
      <c r="H45" s="20">
        <f>E45/$E$55</f>
        <v>4.8979591836734691E-2</v>
      </c>
    </row>
    <row r="46" spans="1:8" ht="15">
      <c r="A46">
        <v>26</v>
      </c>
      <c r="B46" s="22" t="s">
        <v>110</v>
      </c>
      <c r="C46">
        <f>COUNTIFS(SurveyData!$DG$2:$DG$503,"Yes",SurveyData!$AS$2:$AS$503,$B46)</f>
        <v>75</v>
      </c>
      <c r="D46">
        <f>COUNTIFS(SurveyData!$DG$2:$DG$503,"NO",SurveyData!$AS$2:$AS$503,$B46)</f>
        <v>8</v>
      </c>
      <c r="E46">
        <f>C46+D46</f>
        <v>83</v>
      </c>
      <c r="F46" s="20">
        <f>C46/$C$55</f>
        <v>0.21246458923512748</v>
      </c>
      <c r="G46" s="20">
        <f>D46/$D$55</f>
        <v>5.8394160583941604E-2</v>
      </c>
      <c r="H46" s="20">
        <f>E46/$E$55</f>
        <v>0.16938775510204082</v>
      </c>
    </row>
    <row r="47" spans="1:8" ht="15">
      <c r="A47">
        <v>23</v>
      </c>
      <c r="B47" s="22" t="s">
        <v>244</v>
      </c>
      <c r="C47">
        <f>COUNTIFS(SurveyData!$DG$2:$DG$503,"Yes",SurveyData!$AH$2:$AH$503,$B47)</f>
        <v>20</v>
      </c>
      <c r="D47">
        <f>COUNTIFS(SurveyData!$DG$2:$DG$503,"NO",SurveyData!$AH$2:$AH$503,$B47)</f>
        <v>7</v>
      </c>
      <c r="E47">
        <f>C47+D47</f>
        <v>27</v>
      </c>
      <c r="F47" s="20">
        <f>C47/$C$55</f>
        <v>5.6657223796033995E-2</v>
      </c>
      <c r="G47" s="20">
        <f>D47/$D$55</f>
        <v>5.1094890510948905E-2</v>
      </c>
      <c r="H47" s="20">
        <f>E47/$E$55</f>
        <v>5.5102040816326532E-2</v>
      </c>
    </row>
    <row r="48" spans="1:8" ht="15">
      <c r="A48">
        <v>7</v>
      </c>
      <c r="B48" s="22" t="s">
        <v>136</v>
      </c>
      <c r="C48">
        <f>COUNTIFS(SurveyData!$DG$2:$DG$503,"Yes",SurveyData!$AR$2:$AR$503,$B48)</f>
        <v>40</v>
      </c>
      <c r="D48">
        <f>COUNTIFS(SurveyData!$DG$2:$DG$503,"NO",SurveyData!$AR$2:$AR$503,$B48)</f>
        <v>6</v>
      </c>
      <c r="E48">
        <f>C48+D48</f>
        <v>46</v>
      </c>
      <c r="F48" s="20">
        <f>C48/$C$55</f>
        <v>0.11331444759206799</v>
      </c>
      <c r="G48" s="20">
        <f>D48/$D$55</f>
        <v>4.3795620437956206E-2</v>
      </c>
      <c r="H48" s="20">
        <f>E48/$E$55</f>
        <v>9.3877551020408165E-2</v>
      </c>
    </row>
    <row r="49" spans="1:8" ht="15">
      <c r="A49">
        <v>10</v>
      </c>
      <c r="B49" s="22" t="s">
        <v>194</v>
      </c>
      <c r="C49">
        <f>COUNTIFS(SurveyData!$DG$2:$DG$503,"Yes",SurveyData!$AZ$2:$AZ$503,$B49)</f>
        <v>18</v>
      </c>
      <c r="D49">
        <f>COUNTIFS(SurveyData!$DG$2:$DG$503,"NO",SurveyData!$AZ$2:$AZ$503,$B49)</f>
        <v>5</v>
      </c>
      <c r="E49">
        <f>C49+D49</f>
        <v>23</v>
      </c>
      <c r="F49" s="20">
        <f>C49/$C$55</f>
        <v>5.0991501416430593E-2</v>
      </c>
      <c r="G49" s="20">
        <f>D49/$D$55</f>
        <v>3.6496350364963501E-2</v>
      </c>
      <c r="H49" s="20">
        <f>E49/$E$55</f>
        <v>4.6938775510204082E-2</v>
      </c>
    </row>
    <row r="50" spans="1:8" ht="15">
      <c r="A50">
        <v>25</v>
      </c>
      <c r="B50" s="22" t="s">
        <v>114</v>
      </c>
      <c r="C50">
        <f>COUNTIFS(SurveyData!$DG$2:$DG$503,"Yes",SurveyData!$BG$2:$BG$503,$B50)</f>
        <v>70</v>
      </c>
      <c r="D50">
        <f>COUNTIFS(SurveyData!$DG$2:$DG$503,"NO",SurveyData!$BG$2:$BG$503,$B50)</f>
        <v>4</v>
      </c>
      <c r="E50">
        <f>C50+D50</f>
        <v>74</v>
      </c>
      <c r="F50" s="20">
        <f>C50/$C$55</f>
        <v>0.19830028328611898</v>
      </c>
      <c r="G50" s="20">
        <f>D50/$D$55</f>
        <v>2.9197080291970802E-2</v>
      </c>
      <c r="H50" s="20">
        <f>E50/$E$55</f>
        <v>0.15102040816326531</v>
      </c>
    </row>
    <row r="51" spans="1:8" ht="15">
      <c r="A51">
        <v>31</v>
      </c>
      <c r="B51" s="22" t="s">
        <v>538</v>
      </c>
      <c r="C51">
        <f>COUNTIFS(SurveyData!$DG$2:$DG$503,"Yes",SurveyData!$AQ$2:$AQ$503,$B51)</f>
        <v>10</v>
      </c>
      <c r="D51">
        <f>COUNTIFS(SurveyData!$DG$2:$DG$503,"NO",SurveyData!$AQ$2:$AQ$503,$B51)</f>
        <v>4</v>
      </c>
      <c r="E51">
        <f>C51+D51</f>
        <v>14</v>
      </c>
      <c r="F51" s="20">
        <f>C51/$C$55</f>
        <v>2.8328611898016998E-2</v>
      </c>
      <c r="G51" s="20">
        <f>D51/$D$55</f>
        <v>2.9197080291970802E-2</v>
      </c>
      <c r="H51" s="20">
        <f>E51/$E$55</f>
        <v>2.8571428571428571E-2</v>
      </c>
    </row>
    <row r="52" spans="1:8" ht="15">
      <c r="A52">
        <v>16</v>
      </c>
      <c r="B52" s="22" t="s">
        <v>113</v>
      </c>
      <c r="C52">
        <f>COUNTIFS(SurveyData!$DG$2:$DG$503,"Yes",SurveyData!$BF$2:$BF$503,$B52)</f>
        <v>17</v>
      </c>
      <c r="D52">
        <f>COUNTIFS(SurveyData!$DG$2:$DG$503,"NO",SurveyData!$BF$2:$BF$503,$B52)</f>
        <v>3</v>
      </c>
      <c r="E52">
        <f>C52+D52</f>
        <v>20</v>
      </c>
      <c r="F52" s="20">
        <f>C52/$C$55</f>
        <v>4.8158640226628892E-2</v>
      </c>
      <c r="G52" s="20">
        <f>D52/$D$55</f>
        <v>2.1897810218978103E-2</v>
      </c>
      <c r="H52" s="20">
        <f>E52/$E$55</f>
        <v>4.0816326530612242E-2</v>
      </c>
    </row>
    <row r="53" spans="1:8" ht="15">
      <c r="A53">
        <v>19</v>
      </c>
      <c r="B53" s="22" t="s">
        <v>295</v>
      </c>
      <c r="C53">
        <f>COUNTIFS(SurveyData!$DG$2:$DG$503,"Yes",SurveyData!$AT$2:$AT$503,$B53)</f>
        <v>13</v>
      </c>
      <c r="D53">
        <f>COUNTIFS(SurveyData!$DG$2:$DG$503,"NO",SurveyData!$AT$2:$AT$503,$B53)</f>
        <v>1</v>
      </c>
      <c r="E53">
        <f>C53+D53</f>
        <v>14</v>
      </c>
      <c r="F53" s="20">
        <f>C53/$C$55</f>
        <v>3.6827195467422094E-2</v>
      </c>
      <c r="G53" s="20">
        <f>D53/$D$55</f>
        <v>7.2992700729927005E-3</v>
      </c>
      <c r="H53" s="20">
        <f>E53/$E$55</f>
        <v>2.8571428571428571E-2</v>
      </c>
    </row>
    <row r="55" spans="1:8">
      <c r="C55">
        <v>353</v>
      </c>
      <c r="D55">
        <v>137</v>
      </c>
      <c r="E55">
        <f>C55+D55</f>
        <v>490</v>
      </c>
    </row>
    <row r="57" spans="1:8">
      <c r="A57" s="21" t="s">
        <v>3547</v>
      </c>
      <c r="B57" s="5" t="s">
        <v>3557</v>
      </c>
      <c r="C57" s="5" t="s">
        <v>3544</v>
      </c>
      <c r="D57" s="5" t="s">
        <v>3536</v>
      </c>
      <c r="E57" s="5" t="s">
        <v>3499</v>
      </c>
      <c r="F57" s="5" t="s">
        <v>3555</v>
      </c>
      <c r="G57" s="5" t="s">
        <v>3556</v>
      </c>
      <c r="H57" s="5" t="s">
        <v>3499</v>
      </c>
    </row>
    <row r="58" spans="1:8" ht="15">
      <c r="A58">
        <v>3</v>
      </c>
      <c r="B58" s="22" t="s">
        <v>165</v>
      </c>
      <c r="C58">
        <f>COUNTIFS(SurveyData!$DG$2:$DG$503,"Yes",SurveyData!$BV$2:$BV$503,$B58)</f>
        <v>153</v>
      </c>
      <c r="D58">
        <f>COUNTIFS(SurveyData!$DG$2:$DG$503,"No",SurveyData!$BV$2:$BV$503,$B58)</f>
        <v>69</v>
      </c>
      <c r="E58">
        <f>C58+D58</f>
        <v>222</v>
      </c>
      <c r="F58" s="20">
        <f>C58/$C$67</f>
        <v>0.44606413994169097</v>
      </c>
      <c r="G58" s="20">
        <f>D58/$D$67</f>
        <v>0.53076923076923077</v>
      </c>
      <c r="H58" s="20">
        <f>E58/$E$67</f>
        <v>0.46934460887949259</v>
      </c>
    </row>
    <row r="59" spans="1:8" ht="15">
      <c r="A59">
        <v>1</v>
      </c>
      <c r="B59" s="22" t="s">
        <v>120</v>
      </c>
      <c r="C59">
        <f>COUNTIFS(SurveyData!$DG$2:$DG$503,"Yes",SurveyData!$BR$2:$BR$503,$B59)</f>
        <v>238</v>
      </c>
      <c r="D59">
        <f>COUNTIFS(SurveyData!$DG$2:$DG$503,"No",SurveyData!$BR$2:$BR$503,$B59)</f>
        <v>67</v>
      </c>
      <c r="E59">
        <f>C59+D59</f>
        <v>305</v>
      </c>
      <c r="F59" s="20">
        <f>C59/$C$67</f>
        <v>0.69387755102040816</v>
      </c>
      <c r="G59" s="20">
        <f>D59/$D$67</f>
        <v>0.51538461538461533</v>
      </c>
      <c r="H59" s="20">
        <f>E59/$E$67</f>
        <v>0.64482029598308666</v>
      </c>
    </row>
    <row r="60" spans="1:8" ht="15">
      <c r="A60">
        <v>7</v>
      </c>
      <c r="B60" s="22" t="s">
        <v>119</v>
      </c>
      <c r="C60">
        <f>COUNTIFS(SurveyData!$DG$2:$DG$503,"Yes",SurveyData!$BP$2:$BP$503,$B60)</f>
        <v>178</v>
      </c>
      <c r="D60">
        <f>COUNTIFS(SurveyData!$DG$2:$DG$503,"No",SurveyData!$BP$2:$BP$503,$B60)</f>
        <v>67</v>
      </c>
      <c r="E60">
        <f>C60+D60</f>
        <v>245</v>
      </c>
      <c r="F60" s="20">
        <f>C60/$C$67</f>
        <v>0.51895043731778423</v>
      </c>
      <c r="G60" s="20">
        <f>D60/$D$67</f>
        <v>0.51538461538461533</v>
      </c>
      <c r="H60" s="20">
        <f>E60/$E$67</f>
        <v>0.51797040169133191</v>
      </c>
    </row>
    <row r="61" spans="1:8" ht="15">
      <c r="A61">
        <v>6</v>
      </c>
      <c r="B61" s="22" t="s">
        <v>164</v>
      </c>
      <c r="C61">
        <f>COUNTIFS(SurveyData!$DG$2:$DG$503,"Yes",SurveyData!$BS$2:$BS$503,$B61)</f>
        <v>110</v>
      </c>
      <c r="D61">
        <f>COUNTIFS(SurveyData!$DG$2:$DG$503,"No",SurveyData!$BS$2:$BS$503,$B61)</f>
        <v>62</v>
      </c>
      <c r="E61">
        <f>C61+D61</f>
        <v>172</v>
      </c>
      <c r="F61" s="20">
        <f>C61/$C$67</f>
        <v>0.32069970845481049</v>
      </c>
      <c r="G61" s="20">
        <f>D61/$D$67</f>
        <v>0.47692307692307695</v>
      </c>
      <c r="H61" s="20">
        <f>E61/$E$67</f>
        <v>0.36363636363636365</v>
      </c>
    </row>
    <row r="62" spans="1:8" ht="15">
      <c r="A62">
        <v>4</v>
      </c>
      <c r="B62" s="22" t="s">
        <v>142</v>
      </c>
      <c r="C62">
        <f>COUNTIFS(SurveyData!$DG$2:$DG$503,"Yes",SurveyData!$BT$2:$BT$503,$B62)</f>
        <v>91</v>
      </c>
      <c r="D62">
        <f>COUNTIFS(SurveyData!$DG$2:$DG$503,"No",SurveyData!$BT$2:$BT$503,$B62)</f>
        <v>36</v>
      </c>
      <c r="E62">
        <f>C62+D62</f>
        <v>127</v>
      </c>
      <c r="F62" s="20">
        <f>C62/$C$67</f>
        <v>0.26530612244897961</v>
      </c>
      <c r="G62" s="20">
        <f>D62/$D$67</f>
        <v>0.27692307692307694</v>
      </c>
      <c r="H62" s="20">
        <f>E62/$E$67</f>
        <v>0.26849894291754756</v>
      </c>
    </row>
    <row r="63" spans="1:8" ht="15">
      <c r="A63">
        <v>5</v>
      </c>
      <c r="B63" s="22" t="s">
        <v>480</v>
      </c>
      <c r="C63">
        <f>COUNTIFS(SurveyData!$DG$2:$DG$503,"Yes",SurveyData!$BW$2:$BW$503,$B63)</f>
        <v>42</v>
      </c>
      <c r="D63">
        <f>COUNTIFS(SurveyData!$DG$2:$DG$503,"No",SurveyData!$BW$2:$BW$503,$B63)</f>
        <v>27</v>
      </c>
      <c r="E63">
        <f>C63+D63</f>
        <v>69</v>
      </c>
      <c r="F63" s="20">
        <f>C63/$C$67</f>
        <v>0.12244897959183673</v>
      </c>
      <c r="G63" s="20">
        <f>D63/$D$67</f>
        <v>0.2076923076923077</v>
      </c>
      <c r="H63" s="20">
        <f>E63/$E$67</f>
        <v>0.14587737843551796</v>
      </c>
    </row>
    <row r="64" spans="1:8" ht="15">
      <c r="A64">
        <v>8</v>
      </c>
      <c r="B64" s="22" t="s">
        <v>339</v>
      </c>
      <c r="C64">
        <f>COUNTIFS(SurveyData!$DG$2:$DG$503,"Yes",SurveyData!$BQ$2:$BQ$503,$B64)</f>
        <v>32</v>
      </c>
      <c r="D64">
        <f>COUNTIFS(SurveyData!$DG$2:$DG$503,"No",SurveyData!$BQ$2:$BQ$503,$B64)</f>
        <v>24</v>
      </c>
      <c r="E64">
        <f>C64+D64</f>
        <v>56</v>
      </c>
      <c r="F64" s="20">
        <f>C64/$C$67</f>
        <v>9.3294460641399415E-2</v>
      </c>
      <c r="G64" s="20">
        <f>D64/$D$67</f>
        <v>0.18461538461538463</v>
      </c>
      <c r="H64" s="20">
        <f>E64/$E$67</f>
        <v>0.11839323467230443</v>
      </c>
    </row>
    <row r="65" spans="1:8" ht="15">
      <c r="A65">
        <v>2</v>
      </c>
      <c r="B65" s="22" t="s">
        <v>121</v>
      </c>
      <c r="C65">
        <f>COUNTIFS(SurveyData!$DG$2:$DG$503,"Yes",SurveyData!$BU$2:$BU$503,$B65)</f>
        <v>133</v>
      </c>
      <c r="D65">
        <f>COUNTIFS(SurveyData!$DG$2:$DG$503,"No",SurveyData!$BU$2:$BU$503,$B65)</f>
        <v>23</v>
      </c>
      <c r="E65">
        <f>C65+D65</f>
        <v>156</v>
      </c>
      <c r="F65" s="20">
        <f>C65/$C$67</f>
        <v>0.38775510204081631</v>
      </c>
      <c r="G65" s="20">
        <f>D65/$D$67</f>
        <v>0.17692307692307693</v>
      </c>
      <c r="H65" s="20">
        <f>E65/$E$67</f>
        <v>0.32980972515856238</v>
      </c>
    </row>
    <row r="67" spans="1:8" ht="15">
      <c r="B67" s="22" t="s">
        <v>3545</v>
      </c>
      <c r="C67">
        <v>343</v>
      </c>
      <c r="D67">
        <v>130</v>
      </c>
      <c r="E67">
        <f t="shared" ref="E59:E67" si="15">C67+D67</f>
        <v>473</v>
      </c>
    </row>
    <row r="69" spans="1:8">
      <c r="A69" s="21" t="s">
        <v>3550</v>
      </c>
      <c r="B69" s="5" t="s">
        <v>3557</v>
      </c>
      <c r="C69" s="5" t="s">
        <v>3544</v>
      </c>
      <c r="D69" s="5" t="s">
        <v>3536</v>
      </c>
      <c r="E69" s="5" t="s">
        <v>3499</v>
      </c>
      <c r="F69" s="5" t="s">
        <v>3555</v>
      </c>
      <c r="G69" s="5" t="s">
        <v>3556</v>
      </c>
      <c r="H69" s="5" t="s">
        <v>3499</v>
      </c>
    </row>
    <row r="70" spans="1:8" ht="15">
      <c r="A70">
        <v>2</v>
      </c>
      <c r="B70" s="22" t="s">
        <v>233</v>
      </c>
      <c r="C70">
        <f>COUNTIFS(SurveyData!$DG$2:$DG$503,"Yes",SurveyData!$CC$2:$CC$503,$B70)</f>
        <v>50</v>
      </c>
      <c r="D70">
        <f>COUNTIFS(SurveyData!$DG$2:$DG$503,"No",SurveyData!$CC$2:$CC$503,$B70)</f>
        <v>13</v>
      </c>
      <c r="E70">
        <f>C70+D70</f>
        <v>63</v>
      </c>
      <c r="F70" s="20">
        <f>C70/$C$80</f>
        <v>0.15105740181268881</v>
      </c>
      <c r="G70" s="20">
        <f>D70/$D$80</f>
        <v>0.1015625</v>
      </c>
      <c r="H70" s="20">
        <f>E70/$E$80</f>
        <v>0.13725490196078433</v>
      </c>
    </row>
    <row r="71" spans="1:8" ht="15">
      <c r="A71">
        <v>8</v>
      </c>
      <c r="B71" s="22" t="s">
        <v>339</v>
      </c>
      <c r="C71">
        <f>COUNTIFS(SurveyData!$DG$2:$DG$503,"Yes",SurveyData!$BY$2:$BY$503,$B71)</f>
        <v>16</v>
      </c>
      <c r="D71">
        <f>COUNTIFS(SurveyData!$DG$2:$DG$503,"No",SurveyData!$BY$2:$BY$503,$B71)</f>
        <v>15</v>
      </c>
      <c r="E71">
        <f>C71+D71</f>
        <v>31</v>
      </c>
      <c r="F71" s="20">
        <f>C71/$C$80</f>
        <v>4.8338368580060423E-2</v>
      </c>
      <c r="G71" s="20">
        <f>D71/$D$80</f>
        <v>0.1171875</v>
      </c>
      <c r="H71" s="20">
        <f>E71/$E$80</f>
        <v>6.7538126361655779E-2</v>
      </c>
    </row>
    <row r="72" spans="1:8" ht="15">
      <c r="A72">
        <v>6</v>
      </c>
      <c r="B72" s="22" t="s">
        <v>142</v>
      </c>
      <c r="C72">
        <f>COUNTIFS(SurveyData!$DG$2:$DG$503,"Yes",SurveyData!$CA$2:$CA$503,$B72)</f>
        <v>96</v>
      </c>
      <c r="D72">
        <f>COUNTIFS(SurveyData!$DG$2:$DG$503,"No",SurveyData!$CA$2:$CA$503,$B72)</f>
        <v>21</v>
      </c>
      <c r="E72">
        <f>C72+D72</f>
        <v>117</v>
      </c>
      <c r="F72" s="20">
        <f>C72/$C$80</f>
        <v>0.29003021148036257</v>
      </c>
      <c r="G72" s="20">
        <f>D72/$D$80</f>
        <v>0.1640625</v>
      </c>
      <c r="H72" s="20">
        <f>E72/$E$80</f>
        <v>0.25490196078431371</v>
      </c>
    </row>
    <row r="73" spans="1:8" ht="15">
      <c r="A73">
        <v>4</v>
      </c>
      <c r="B73" s="22" t="s">
        <v>632</v>
      </c>
      <c r="C73">
        <f>COUNTIFS(SurveyData!$DG$2:$DG$503,"Yes",SurveyData!$CE$2:$CE$503,$B73)</f>
        <v>29</v>
      </c>
      <c r="D73">
        <f>COUNTIFS(SurveyData!$DG$2:$DG$503,"No",SurveyData!$CE$2:$CE$503,$B73)</f>
        <v>26</v>
      </c>
      <c r="E73">
        <f>C73+D73</f>
        <v>55</v>
      </c>
      <c r="F73" s="20">
        <f>C73/$C$80</f>
        <v>8.7613293051359523E-2</v>
      </c>
      <c r="G73" s="20">
        <f>D73/$D$80</f>
        <v>0.203125</v>
      </c>
      <c r="H73" s="20">
        <f>E73/$E$80</f>
        <v>0.11982570806100218</v>
      </c>
    </row>
    <row r="74" spans="1:8" ht="15">
      <c r="A74">
        <v>5</v>
      </c>
      <c r="B74" s="22" t="s">
        <v>121</v>
      </c>
      <c r="C74">
        <f>COUNTIFS(SurveyData!$DG$2:$DG$503,"Yes",SurveyData!$CB$2:$CB$503,$B74)</f>
        <v>101</v>
      </c>
      <c r="D74">
        <f>COUNTIFS(SurveyData!$DG$2:$DG$503,"No",SurveyData!$CB$2:$CB$503,$B74)</f>
        <v>26</v>
      </c>
      <c r="E74">
        <f>C74+D74</f>
        <v>127</v>
      </c>
      <c r="F74" s="20">
        <f>C74/$C$80</f>
        <v>0.30513595166163143</v>
      </c>
      <c r="G74" s="20">
        <f>D74/$D$80</f>
        <v>0.203125</v>
      </c>
      <c r="H74" s="20">
        <f>E74/$E$80</f>
        <v>0.27668845315904139</v>
      </c>
    </row>
    <row r="75" spans="1:8" ht="15">
      <c r="A75">
        <v>7</v>
      </c>
      <c r="B75" s="22" t="s">
        <v>165</v>
      </c>
      <c r="C75">
        <f>COUNTIFS(SurveyData!$DG$2:$DG$503,"Yes",SurveyData!$CD$2:$CD$503,$B75)</f>
        <v>105</v>
      </c>
      <c r="D75">
        <f>COUNTIFS(SurveyData!$DG$2:$DG$503,"No",SurveyData!$CD$2:$CD$503,$B75)</f>
        <v>53</v>
      </c>
      <c r="E75">
        <f>C75+D75</f>
        <v>158</v>
      </c>
      <c r="F75" s="20">
        <f>C75/$C$80</f>
        <v>0.31722054380664655</v>
      </c>
      <c r="G75" s="20">
        <f>D75/$D$80</f>
        <v>0.4140625</v>
      </c>
      <c r="H75" s="20">
        <f>E75/$E$80</f>
        <v>0.34422657952069718</v>
      </c>
    </row>
    <row r="76" spans="1:8" ht="15">
      <c r="A76">
        <v>1</v>
      </c>
      <c r="B76" s="22" t="s">
        <v>122</v>
      </c>
      <c r="C76">
        <f>COUNTIFS(SurveyData!$DG$2:$DG$503,"Yes",SurveyData!$CF$2:$CF$503,$B76)</f>
        <v>164</v>
      </c>
      <c r="D76">
        <f>COUNTIFS(SurveyData!$DG$2:$DG$503,"No",SurveyData!$CF$2:$CF$503,$B76)</f>
        <v>53</v>
      </c>
      <c r="E76">
        <f>C76+D76</f>
        <v>217</v>
      </c>
      <c r="F76" s="20">
        <f>C76/$C$80</f>
        <v>0.49546827794561932</v>
      </c>
      <c r="G76" s="20">
        <f>D76/$D$80</f>
        <v>0.4140625</v>
      </c>
      <c r="H76" s="20">
        <f>E76/$E$80</f>
        <v>0.47276688453159044</v>
      </c>
    </row>
    <row r="77" spans="1:8" ht="15">
      <c r="A77">
        <v>9</v>
      </c>
      <c r="B77" s="22" t="s">
        <v>119</v>
      </c>
      <c r="C77">
        <f>COUNTIFS(SurveyData!$DG$2:$DG$503,"Yes",SurveyData!$BX$2:$BX$503,$B77)</f>
        <v>162</v>
      </c>
      <c r="D77">
        <f>COUNTIFS(SurveyData!$DG$2:$DG$503,"No",SurveyData!$BX$2:$BX$503,$B77)</f>
        <v>72</v>
      </c>
      <c r="E77">
        <f>C77+D77</f>
        <v>234</v>
      </c>
      <c r="F77" s="20">
        <f>C77/$C$80</f>
        <v>0.48942598187311176</v>
      </c>
      <c r="G77" s="20">
        <f>D77/$D$80</f>
        <v>0.5625</v>
      </c>
      <c r="H77" s="20">
        <f>E77/$E$80</f>
        <v>0.50980392156862742</v>
      </c>
    </row>
    <row r="78" spans="1:8" ht="15">
      <c r="A78">
        <v>3</v>
      </c>
      <c r="B78" s="22" t="s">
        <v>120</v>
      </c>
      <c r="C78">
        <f>COUNTIFS(SurveyData!$DG$2:$DG$503,"Yes",SurveyData!$BZ$2:$BZ$503,$B78)</f>
        <v>240</v>
      </c>
      <c r="D78">
        <f>COUNTIFS(SurveyData!$DG$2:$DG$503,"No",SurveyData!$BZ$2:$BZ$503,$B78)</f>
        <v>83</v>
      </c>
      <c r="E78">
        <f>C78+D78</f>
        <v>323</v>
      </c>
      <c r="F78" s="20">
        <f>C78/$C$80</f>
        <v>0.7250755287009063</v>
      </c>
      <c r="G78" s="20">
        <f>D78/$D$80</f>
        <v>0.6484375</v>
      </c>
      <c r="H78" s="20">
        <f>E78/$E$80</f>
        <v>0.70370370370370372</v>
      </c>
    </row>
    <row r="80" spans="1:8" ht="15">
      <c r="B80" s="22" t="s">
        <v>3545</v>
      </c>
      <c r="C80">
        <v>331</v>
      </c>
      <c r="D80">
        <v>128</v>
      </c>
      <c r="E80">
        <f t="shared" ref="E71:E80" si="16">C80+D80</f>
        <v>459</v>
      </c>
    </row>
  </sheetData>
  <sortState ref="B70:H78">
    <sortCondition ref="D70:D78"/>
  </sortState>
  <mergeCells count="4">
    <mergeCell ref="B1:D1"/>
    <mergeCell ref="E1:G1"/>
    <mergeCell ref="B11:C11"/>
    <mergeCell ref="D11:E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3:P16"/>
  <sheetViews>
    <sheetView workbookViewId="0">
      <selection activeCell="P3" sqref="P3:P11"/>
    </sheetView>
  </sheetViews>
  <sheetFormatPr defaultRowHeight="14.25"/>
  <cols>
    <col min="3" max="3" width="34.28515625" bestFit="1" customWidth="1"/>
  </cols>
  <sheetData>
    <row r="3" spans="1:16">
      <c r="A3" s="6" t="s">
        <v>189</v>
      </c>
      <c r="B3" s="11">
        <v>141</v>
      </c>
      <c r="C3" t="str">
        <f>A3&amp;" ("&amp;B3&amp;")"</f>
        <v>Wilson Mountain (141)</v>
      </c>
      <c r="E3" s="6" t="s">
        <v>189</v>
      </c>
      <c r="F3" s="11">
        <v>73</v>
      </c>
      <c r="G3" t="str">
        <f>E3&amp;" ("&amp;F3&amp;")"</f>
        <v>Wilson Mountain (73)</v>
      </c>
      <c r="J3" s="6" t="s">
        <v>172</v>
      </c>
      <c r="K3" s="11">
        <v>71</v>
      </c>
      <c r="L3" t="str">
        <f>J3&amp;" ("&amp;K3&amp;")"</f>
        <v>Rail trail (71)</v>
      </c>
      <c r="N3" s="6" t="s">
        <v>172</v>
      </c>
      <c r="O3" s="11">
        <v>36</v>
      </c>
      <c r="P3" t="str">
        <f>N3&amp;" ("&amp;O3&amp;")"</f>
        <v>Rail trail (36)</v>
      </c>
    </row>
    <row r="4" spans="1:16">
      <c r="A4" s="8" t="s">
        <v>3483</v>
      </c>
      <c r="B4" s="12">
        <v>120</v>
      </c>
      <c r="C4" t="str">
        <f t="shared" ref="C4:C16" si="0">A4&amp;" ("&amp;B4&amp;")"</f>
        <v>Memorial Park/Fields/Playground (120)</v>
      </c>
      <c r="E4" s="8" t="s">
        <v>3483</v>
      </c>
      <c r="F4" s="12">
        <v>26</v>
      </c>
      <c r="G4" t="str">
        <f t="shared" ref="G4:G14" si="1">E4&amp;" ("&amp;F4&amp;")"</f>
        <v>Memorial Park/Fields/Playground (26)</v>
      </c>
      <c r="J4" s="8" t="s">
        <v>511</v>
      </c>
      <c r="K4" s="12">
        <v>57</v>
      </c>
      <c r="L4" t="str">
        <f t="shared" ref="L4:L14" si="2">J4&amp;" ("&amp;K4&amp;")"</f>
        <v>bike path (57)</v>
      </c>
      <c r="N4" s="8" t="s">
        <v>511</v>
      </c>
      <c r="O4" s="12">
        <v>27</v>
      </c>
      <c r="P4" t="str">
        <f t="shared" ref="P4:P11" si="3">N4&amp;" ("&amp;O4&amp;")"</f>
        <v>bike path (27)</v>
      </c>
    </row>
    <row r="5" spans="1:16">
      <c r="A5" s="8" t="s">
        <v>3485</v>
      </c>
      <c r="B5" s="12">
        <v>60</v>
      </c>
      <c r="C5" t="str">
        <f t="shared" si="0"/>
        <v>Paul Park/playground (60)</v>
      </c>
      <c r="E5" s="8" t="s">
        <v>577</v>
      </c>
      <c r="F5" s="12">
        <v>23</v>
      </c>
      <c r="G5" t="str">
        <f t="shared" si="1"/>
        <v>Endicott Estate (23)</v>
      </c>
      <c r="J5" s="8" t="s">
        <v>3513</v>
      </c>
      <c r="K5" s="12">
        <v>46</v>
      </c>
      <c r="L5" t="str">
        <f t="shared" si="2"/>
        <v>Lacrosse field/facility (46)</v>
      </c>
      <c r="N5" s="8" t="s">
        <v>784</v>
      </c>
      <c r="O5" s="12">
        <v>16</v>
      </c>
      <c r="P5" t="str">
        <f t="shared" si="3"/>
        <v>Striar Property (16)</v>
      </c>
    </row>
    <row r="6" spans="1:16">
      <c r="A6" s="8" t="s">
        <v>328</v>
      </c>
      <c r="B6" s="12">
        <v>53</v>
      </c>
      <c r="C6" t="str">
        <f t="shared" si="0"/>
        <v>Rustcraft (53)</v>
      </c>
      <c r="E6" s="8" t="s">
        <v>3502</v>
      </c>
      <c r="F6" s="12">
        <v>15</v>
      </c>
      <c r="G6" t="str">
        <f t="shared" si="1"/>
        <v>Mucciaccio Pool (15)</v>
      </c>
      <c r="J6" s="8" t="s">
        <v>3509</v>
      </c>
      <c r="K6" s="12">
        <v>38</v>
      </c>
      <c r="L6" t="str">
        <f t="shared" si="2"/>
        <v>More protected woods/hiking/walking trails (38)</v>
      </c>
      <c r="N6" s="8" t="s">
        <v>3512</v>
      </c>
      <c r="O6" s="12">
        <v>14</v>
      </c>
      <c r="P6" t="str">
        <f t="shared" si="3"/>
        <v>Permanent dog park/area (14)</v>
      </c>
    </row>
    <row r="7" spans="1:16">
      <c r="A7" s="8" t="s">
        <v>577</v>
      </c>
      <c r="B7" s="12">
        <v>48</v>
      </c>
      <c r="C7" t="str">
        <f t="shared" si="0"/>
        <v>Endicott Estate (48)</v>
      </c>
      <c r="E7" s="8" t="s">
        <v>332</v>
      </c>
      <c r="F7" s="12">
        <v>14</v>
      </c>
      <c r="G7" t="str">
        <f t="shared" si="1"/>
        <v>Dog park (14)</v>
      </c>
      <c r="J7" s="8" t="s">
        <v>3511</v>
      </c>
      <c r="K7" s="12">
        <v>36</v>
      </c>
      <c r="L7" t="str">
        <f t="shared" si="2"/>
        <v>Ice skating/hockey rink (36)</v>
      </c>
      <c r="N7" s="8" t="s">
        <v>3510</v>
      </c>
      <c r="O7" s="12">
        <v>13</v>
      </c>
      <c r="P7" t="str">
        <f t="shared" si="3"/>
        <v>Access to/around Wigwam Pond (13)</v>
      </c>
    </row>
    <row r="8" spans="1:16">
      <c r="A8" s="8" t="s">
        <v>3481</v>
      </c>
      <c r="B8" s="12">
        <v>38</v>
      </c>
      <c r="C8" t="str">
        <f t="shared" si="0"/>
        <v>Dedham HS (track, field) (38)</v>
      </c>
      <c r="E8" s="8" t="s">
        <v>356</v>
      </c>
      <c r="F8" s="12">
        <v>13</v>
      </c>
      <c r="G8" t="str">
        <f t="shared" si="1"/>
        <v>Charles River (13)</v>
      </c>
      <c r="J8" s="8" t="s">
        <v>3514</v>
      </c>
      <c r="K8" s="12">
        <v>32</v>
      </c>
      <c r="L8" t="str">
        <f t="shared" si="2"/>
        <v>Soccer field/facilities (improved/better) (32)</v>
      </c>
      <c r="N8" s="8" t="s">
        <v>3509</v>
      </c>
      <c r="O8" s="12">
        <v>12</v>
      </c>
      <c r="P8" t="str">
        <f t="shared" si="3"/>
        <v>More protected woods/hiking/walking trails (12)</v>
      </c>
    </row>
    <row r="9" spans="1:16">
      <c r="A9" s="8" t="s">
        <v>3487</v>
      </c>
      <c r="B9" s="12">
        <v>34</v>
      </c>
      <c r="C9" t="str">
        <f t="shared" si="0"/>
        <v>Condon Park/Field/Playground (34)</v>
      </c>
      <c r="E9" s="8" t="s">
        <v>157</v>
      </c>
      <c r="F9" s="12">
        <v>11</v>
      </c>
      <c r="G9" t="str">
        <f t="shared" si="1"/>
        <v>Cutler Park (11)</v>
      </c>
      <c r="J9" s="8" t="s">
        <v>3516</v>
      </c>
      <c r="K9" s="12">
        <v>30</v>
      </c>
      <c r="L9" t="str">
        <f t="shared" si="2"/>
        <v>Splash/spray park (30)</v>
      </c>
      <c r="N9" s="8" t="s">
        <v>3518</v>
      </c>
      <c r="O9" s="12">
        <v>6</v>
      </c>
      <c r="P9" t="str">
        <f t="shared" si="3"/>
        <v>Tennis courts (more/improved) (6)</v>
      </c>
    </row>
    <row r="10" spans="1:16">
      <c r="A10" s="8" t="s">
        <v>786</v>
      </c>
      <c r="B10" s="12">
        <v>33</v>
      </c>
      <c r="C10" t="str">
        <f t="shared" si="0"/>
        <v>Dolan Center (33)</v>
      </c>
      <c r="E10" s="8" t="s">
        <v>204</v>
      </c>
      <c r="F10" s="12">
        <v>11</v>
      </c>
      <c r="G10" t="str">
        <f t="shared" si="1"/>
        <v>Whitcomb Woods (11)</v>
      </c>
      <c r="J10" s="8" t="s">
        <v>3518</v>
      </c>
      <c r="K10" s="12">
        <v>21</v>
      </c>
      <c r="L10" t="str">
        <f t="shared" si="2"/>
        <v>Tennis courts (more/improved) (21)</v>
      </c>
      <c r="N10" s="8" t="s">
        <v>3508</v>
      </c>
      <c r="O10" s="12">
        <v>5</v>
      </c>
      <c r="P10" t="str">
        <f t="shared" si="3"/>
        <v>Bike lane (5)</v>
      </c>
    </row>
    <row r="11" spans="1:16">
      <c r="A11" s="8" t="s">
        <v>3502</v>
      </c>
      <c r="B11" s="12">
        <v>30</v>
      </c>
      <c r="C11" t="str">
        <f t="shared" si="0"/>
        <v>Mucciaccio Pool (30)</v>
      </c>
      <c r="E11" s="8" t="s">
        <v>3487</v>
      </c>
      <c r="F11" s="12">
        <v>10</v>
      </c>
      <c r="G11" t="str">
        <f t="shared" si="1"/>
        <v>Condon Park/Field/Playground (10)</v>
      </c>
      <c r="J11" s="8" t="s">
        <v>3510</v>
      </c>
      <c r="K11" s="12">
        <v>16</v>
      </c>
      <c r="L11" t="str">
        <f t="shared" si="2"/>
        <v>Access to/around Wigwam Pond (16)</v>
      </c>
      <c r="N11" s="8" t="s">
        <v>651</v>
      </c>
      <c r="O11" s="12">
        <v>3</v>
      </c>
      <c r="P11" t="str">
        <f t="shared" si="3"/>
        <v>Walking trails (3)</v>
      </c>
    </row>
    <row r="12" spans="1:16">
      <c r="A12" s="8" t="s">
        <v>3482</v>
      </c>
      <c r="B12" s="12">
        <v>19</v>
      </c>
      <c r="C12" t="str">
        <f t="shared" si="0"/>
        <v>Gonzales field/park (19)</v>
      </c>
      <c r="E12" s="8" t="s">
        <v>3486</v>
      </c>
      <c r="F12" s="12">
        <v>8</v>
      </c>
      <c r="G12" t="str">
        <f t="shared" si="1"/>
        <v>Riverdale park/fields (8)</v>
      </c>
      <c r="J12" s="8" t="s">
        <v>3515</v>
      </c>
      <c r="K12" s="12">
        <v>16</v>
      </c>
      <c r="L12" t="str">
        <f t="shared" si="2"/>
        <v>Maintain/improve existing facilities (16)</v>
      </c>
    </row>
    <row r="13" spans="1:16">
      <c r="A13" s="8" t="s">
        <v>3486</v>
      </c>
      <c r="B13" s="12">
        <v>19</v>
      </c>
      <c r="C13" t="str">
        <f t="shared" si="0"/>
        <v>Riverdale park/fields (19)</v>
      </c>
      <c r="E13" s="8" t="s">
        <v>3481</v>
      </c>
      <c r="F13" s="12">
        <v>8</v>
      </c>
      <c r="G13" t="str">
        <f t="shared" si="1"/>
        <v>Dedham HS (track, field) (8)</v>
      </c>
      <c r="J13" s="8" t="s">
        <v>3507</v>
      </c>
      <c r="K13" s="12">
        <v>15</v>
      </c>
      <c r="L13" t="str">
        <f t="shared" si="2"/>
        <v>Baseball complex/field (15)</v>
      </c>
    </row>
    <row r="14" spans="1:16">
      <c r="A14" s="8" t="s">
        <v>356</v>
      </c>
      <c r="B14" s="12">
        <v>19</v>
      </c>
      <c r="C14" t="str">
        <f t="shared" si="0"/>
        <v>Charles River (19)</v>
      </c>
      <c r="E14" s="8" t="s">
        <v>713</v>
      </c>
      <c r="F14" s="12">
        <v>6</v>
      </c>
      <c r="G14" t="str">
        <f t="shared" si="1"/>
        <v>Mother brook (6)</v>
      </c>
      <c r="J14" s="8" t="s">
        <v>3512</v>
      </c>
      <c r="K14" s="12">
        <v>12</v>
      </c>
      <c r="L14" t="str">
        <f t="shared" si="2"/>
        <v>Permanent dog park/area (12)</v>
      </c>
    </row>
    <row r="15" spans="1:16">
      <c r="A15" s="8" t="s">
        <v>218</v>
      </c>
      <c r="B15" s="12">
        <v>18</v>
      </c>
      <c r="C15" t="str">
        <f t="shared" si="0"/>
        <v>Dedham Community House (18)</v>
      </c>
    </row>
    <row r="16" spans="1:16">
      <c r="A16" s="8" t="s">
        <v>2466</v>
      </c>
      <c r="B16" s="12">
        <v>16</v>
      </c>
      <c r="C16" t="str">
        <f t="shared" si="0"/>
        <v>Barnes Memorial (16)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SurveyData</vt:lpstr>
      <vt:lpstr>Q1-Data</vt:lpstr>
      <vt:lpstr>Q1-Kids</vt:lpstr>
      <vt:lpstr>Q1-NoKids</vt:lpstr>
      <vt:lpstr>Q2-Data</vt:lpstr>
      <vt:lpstr>Q2-counts</vt:lpstr>
      <vt:lpstr>Other Qs</vt:lpstr>
      <vt:lpstr>Formatting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Camilli</dc:creator>
  <cp:lastModifiedBy>Geraldine Camilli</cp:lastModifiedBy>
  <dcterms:created xsi:type="dcterms:W3CDTF">2017-06-21T20:59:39Z</dcterms:created>
  <dcterms:modified xsi:type="dcterms:W3CDTF">2017-06-21T20:59:55Z</dcterms:modified>
</cp:coreProperties>
</file>